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6" yWindow="216" windowWidth="15576" windowHeight="7788" tabRatio="903" activeTab="9"/>
  </bookViews>
  <sheets>
    <sheet name="ДОСААФ В" sheetId="15" r:id="rId1"/>
    <sheet name="М-1600" sheetId="8" state="hidden" r:id="rId2"/>
    <sheet name="ДОСААФ В406" sheetId="30" r:id="rId3"/>
    <sheet name="ДОСААФ Ж13" sheetId="27" r:id="rId4"/>
    <sheet name="ДОСААФ Ж16" sheetId="31" r:id="rId5"/>
    <sheet name="ДОСААФ Ж+" sheetId="32" r:id="rId6"/>
    <sheet name="ДОСААФ Ст" sheetId="28" r:id="rId7"/>
    <sheet name="Волга" sheetId="10" r:id="rId8"/>
    <sheet name="Волга 406" sheetId="33" r:id="rId9"/>
    <sheet name="Жигули1300" sheetId="25" r:id="rId10"/>
    <sheet name="Жигули1600" sheetId="34" r:id="rId11"/>
    <sheet name="Жигули+" sheetId="35" r:id="rId12"/>
    <sheet name="Стандарт" sheetId="26" r:id="rId13"/>
    <sheet name="Ком.зач" sheetId="29" r:id="rId14"/>
    <sheet name="Лист1" sheetId="24" r:id="rId15"/>
  </sheets>
  <definedNames>
    <definedName name="_xlnm._FilterDatabase" localSheetId="7" hidden="1">Волга!$A$11:$L$18</definedName>
    <definedName name="_xlnm._FilterDatabase" localSheetId="8" hidden="1">'Волга 406'!$A$11:$L$17</definedName>
    <definedName name="_xlnm._FilterDatabase" localSheetId="11" hidden="1">'Жигули+'!$A$13:$L$18</definedName>
    <definedName name="_xlnm._FilterDatabase" localSheetId="9" hidden="1">Жигули1300!$A$11:$L$17</definedName>
    <definedName name="_xlnm._FilterDatabase" localSheetId="10" hidden="1">Жигули1600!$A$11:$L$19</definedName>
    <definedName name="_xlnm._FilterDatabase" localSheetId="12" hidden="1">Стандарт!$A$11:$L$18</definedName>
    <definedName name="_xlnm.Print_Area" localSheetId="7">Волга!$A$1:$L$22</definedName>
    <definedName name="_xlnm.Print_Area" localSheetId="8">'Волга 406'!$A$1:$L$21</definedName>
    <definedName name="_xlnm.Print_Area" localSheetId="0">'ДОСААФ В'!$A$1:$K$24</definedName>
    <definedName name="_xlnm.Print_Area" localSheetId="2">'ДОСААФ В406'!$A$1:$K$23</definedName>
    <definedName name="_xlnm.Print_Area" localSheetId="5">'ДОСААФ Ж+'!$A$1:$K$20</definedName>
    <definedName name="_xlnm.Print_Area" localSheetId="3">'ДОСААФ Ж13'!$A$1:$L$22</definedName>
    <definedName name="_xlnm.Print_Area" localSheetId="4">'ДОСААФ Ж16'!$A$1:$K$22</definedName>
    <definedName name="_xlnm.Print_Area" localSheetId="6">'ДОСААФ Ст'!$A$1:$K$24</definedName>
    <definedName name="_xlnm.Print_Area" localSheetId="11">'Жигули+'!$A$1:$L$22</definedName>
    <definedName name="_xlnm.Print_Area" localSheetId="9">Жигули1300!$A$1:$L$21</definedName>
    <definedName name="_xlnm.Print_Area" localSheetId="10">Жигули1600!$A$1:$L$23</definedName>
    <definedName name="_xlnm.Print_Area" localSheetId="13">Ком.зач!$A$3:$K$30</definedName>
    <definedName name="_xlnm.Print_Area" localSheetId="1">'М-1600'!$A$1:$M$20</definedName>
    <definedName name="_xlnm.Print_Area" localSheetId="12">Стандарт!$A$1:$L$22</definedName>
  </definedNames>
  <calcPr calcId="145621"/>
</workbook>
</file>

<file path=xl/calcChain.xml><?xml version="1.0" encoding="utf-8"?>
<calcChain xmlns="http://schemas.openxmlformats.org/spreadsheetml/2006/main">
  <c r="L12" i="26" l="1"/>
  <c r="H13" i="33" l="1"/>
  <c r="H15" i="33"/>
  <c r="D5" i="35"/>
  <c r="L12" i="34"/>
  <c r="L13" i="34"/>
  <c r="D3" i="34"/>
  <c r="L12" i="33"/>
  <c r="L14" i="33"/>
  <c r="L15" i="33"/>
  <c r="L13" i="33"/>
  <c r="D3" i="33"/>
  <c r="A14" i="25"/>
  <c r="B14" i="25"/>
  <c r="C14" i="25"/>
  <c r="D14" i="25"/>
  <c r="E14" i="25"/>
  <c r="F14" i="25"/>
  <c r="F12" i="25"/>
  <c r="E12" i="25"/>
  <c r="D12" i="25"/>
  <c r="C12" i="25"/>
  <c r="B12" i="25"/>
  <c r="A12" i="25"/>
  <c r="L14" i="26" l="1"/>
  <c r="L13" i="26"/>
  <c r="D3" i="26"/>
  <c r="D3" i="25"/>
  <c r="D3" i="10" l="1"/>
  <c r="L12" i="10" l="1"/>
  <c r="L13" i="10"/>
  <c r="L14" i="10"/>
</calcChain>
</file>

<file path=xl/sharedStrings.xml><?xml version="1.0" encoding="utf-8"?>
<sst xmlns="http://schemas.openxmlformats.org/spreadsheetml/2006/main" count="627" uniqueCount="164">
  <si>
    <t>Ст. №</t>
  </si>
  <si>
    <t>Зачет</t>
  </si>
  <si>
    <t>Группа</t>
  </si>
  <si>
    <t>Автомобиль: марка, модель</t>
  </si>
  <si>
    <t>АЗЛК 412</t>
  </si>
  <si>
    <t>ГАЗ 2410</t>
  </si>
  <si>
    <t>ВАЗ 2105</t>
  </si>
  <si>
    <t>ВАЗ 2101</t>
  </si>
  <si>
    <t>ГАЗ 24</t>
  </si>
  <si>
    <t>ИЖ 412</t>
  </si>
  <si>
    <t>ИЖ 2126</t>
  </si>
  <si>
    <t>Гонка 1</t>
  </si>
  <si>
    <t>Гонка 2</t>
  </si>
  <si>
    <t>занятое место</t>
  </si>
  <si>
    <t>ИТОГО ОЧКИ ЗА ЭТАП</t>
  </si>
  <si>
    <t>Место на этапе</t>
  </si>
  <si>
    <t>марка/модель</t>
  </si>
  <si>
    <t>ФИО пилота</t>
  </si>
  <si>
    <t>Страна/город</t>
  </si>
  <si>
    <t>Россия/Москва</t>
  </si>
  <si>
    <t>№ п/п</t>
  </si>
  <si>
    <t>Автомобиль</t>
  </si>
  <si>
    <t>год выпуска</t>
  </si>
  <si>
    <t>Россия/Н.Новгород</t>
  </si>
  <si>
    <t>Могилевский Лев</t>
  </si>
  <si>
    <t>Пастушков Павел</t>
  </si>
  <si>
    <t>Антипов Вадим</t>
  </si>
  <si>
    <t>Латвия/Рига</t>
  </si>
  <si>
    <t>Смирнов Александр</t>
  </si>
  <si>
    <t>Ташаев Игорь</t>
  </si>
  <si>
    <t>Россия/С.-Петербург</t>
  </si>
  <si>
    <t>Главный секретарь</t>
  </si>
  <si>
    <t>Никонёнок Ю.А.</t>
  </si>
  <si>
    <t>МО, НОВОРИЖСКОЕ Ш., 95 км., трасса автодрома "MOSCOW RACEWAY"</t>
  </si>
  <si>
    <t>№ датчика</t>
  </si>
  <si>
    <t>№ лицензии</t>
  </si>
  <si>
    <t>Зач. класс</t>
  </si>
  <si>
    <t>Волга</t>
  </si>
  <si>
    <t>Россия/Чита</t>
  </si>
  <si>
    <t>020</t>
  </si>
  <si>
    <t>Ястребов Вадим</t>
  </si>
  <si>
    <t>Россия/Красногорск</t>
  </si>
  <si>
    <t>Волга 406</t>
  </si>
  <si>
    <t>Бордодымов Николай</t>
  </si>
  <si>
    <t>Москвич 1600</t>
  </si>
  <si>
    <t>Гольцова Наталья</t>
  </si>
  <si>
    <t>Россия/Ижевск</t>
  </si>
  <si>
    <t>Дьяченко Андрис</t>
  </si>
  <si>
    <t>Жигули 1300</t>
  </si>
  <si>
    <t>ВАЗ 2107</t>
  </si>
  <si>
    <t>Жигули 1600</t>
  </si>
  <si>
    <t>Козлов Андрей</t>
  </si>
  <si>
    <t>Жигули +</t>
  </si>
  <si>
    <t xml:space="preserve">Очки </t>
  </si>
  <si>
    <t>С 16233</t>
  </si>
  <si>
    <t>КД</t>
  </si>
  <si>
    <t>Межд.1604540015</t>
  </si>
  <si>
    <t>Е 161667</t>
  </si>
  <si>
    <t>Е 166666</t>
  </si>
  <si>
    <t>Е 168170</t>
  </si>
  <si>
    <t>Год выпуска авто</t>
  </si>
  <si>
    <t>ФИО водителя</t>
  </si>
  <si>
    <t>Страна/Город</t>
  </si>
  <si>
    <t>н/с</t>
  </si>
  <si>
    <t>СПОРТ</t>
  </si>
  <si>
    <t>*н/к - не квалифицирован</t>
  </si>
  <si>
    <t>*н/с - не старотвал</t>
  </si>
  <si>
    <t>Очки не начисл.</t>
  </si>
  <si>
    <t>Главный сектретарь:</t>
  </si>
  <si>
    <t>Главный судья (руководитель гонки):</t>
  </si>
  <si>
    <t>Коновалов И.В.</t>
  </si>
  <si>
    <r>
      <t xml:space="preserve">1 ЭТАП ЧЕМПИОНАТА </t>
    </r>
    <r>
      <rPr>
        <sz val="16"/>
        <color rgb="FF000000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</t>
    </r>
    <r>
      <rPr>
        <b/>
        <i/>
        <sz val="16"/>
        <color rgb="FF000000"/>
        <rFont val="Times New Roman"/>
        <family val="1"/>
        <charset val="204"/>
      </rPr>
      <t xml:space="preserve">ПО КОЛЬЦЕВЫМ АВТОМОБИЛЬНЫМ ГОНКАМ                                                                                                 НА КЛАССИЧЕСКИХ АВТОМОБИЛЯХ                                                                                                                       </t>
    </r>
    <r>
      <rPr>
        <b/>
        <i/>
        <sz val="16"/>
        <color rgb="FFFF0000"/>
        <rFont val="Times New Roman"/>
        <family val="1"/>
        <charset val="204"/>
      </rPr>
      <t>«MOSCOW CLASSIC GRAND PRIX 2017»</t>
    </r>
  </si>
  <si>
    <t>10-12 июня 2017 г.</t>
  </si>
  <si>
    <t>Трушин Евгений</t>
  </si>
  <si>
    <t>Россия/Подольск</t>
  </si>
  <si>
    <t>Тараканов Иван</t>
  </si>
  <si>
    <t>ВАЗ 21063</t>
  </si>
  <si>
    <t>Асанов Вильдан</t>
  </si>
  <si>
    <t>Аксянов Алексей</t>
  </si>
  <si>
    <t>Россия/Казань</t>
  </si>
  <si>
    <t>Стандарт</t>
  </si>
  <si>
    <t>КД/КС</t>
  </si>
  <si>
    <t>КС</t>
  </si>
  <si>
    <t>КС/КД</t>
  </si>
  <si>
    <t>Гропе Янис</t>
  </si>
  <si>
    <t>Список заявленных участников</t>
  </si>
  <si>
    <t>Серегин Андрей</t>
  </si>
  <si>
    <t>залог 25000</t>
  </si>
  <si>
    <t>Шапошников Николай</t>
  </si>
  <si>
    <t>ГАЗ 2402</t>
  </si>
  <si>
    <t>ВАЗ 2102</t>
  </si>
  <si>
    <t>Агаев Игорь</t>
  </si>
  <si>
    <t>Шевель Владислав</t>
  </si>
  <si>
    <t>ВАЗ 2103</t>
  </si>
  <si>
    <t>Трофимов Иван</t>
  </si>
  <si>
    <t>070</t>
  </si>
  <si>
    <t>Толоконников Руслан</t>
  </si>
  <si>
    <t>Россия/Фрязино</t>
  </si>
  <si>
    <t xml:space="preserve">Итоговый протокол                                                          </t>
  </si>
  <si>
    <t>Зачет:</t>
  </si>
  <si>
    <t>"Волга"</t>
  </si>
  <si>
    <t>"Стандарт"</t>
  </si>
  <si>
    <t>Итого:  4 участника</t>
  </si>
  <si>
    <t>Московская область, Волоколамский район, трасса автодрома "MOSCOW RACEWAY"</t>
  </si>
  <si>
    <t>02-03.06.2018 г.</t>
  </si>
  <si>
    <t>Место</t>
  </si>
  <si>
    <t>Ст. номер</t>
  </si>
  <si>
    <t>Зачет/группа</t>
  </si>
  <si>
    <t>Водитель                 (Фамилия, Имя)</t>
  </si>
  <si>
    <t>Команда</t>
  </si>
  <si>
    <t>Результаты</t>
  </si>
  <si>
    <t>Очки команды</t>
  </si>
  <si>
    <t>1 гонка/ очки</t>
  </si>
  <si>
    <t>2 гонка/ очки</t>
  </si>
  <si>
    <t>"СОКОЛЫ. ТУШИНО"</t>
  </si>
  <si>
    <t>"СОВЕТСКИЙ СОЮЗ"</t>
  </si>
  <si>
    <t>"SOFIT RACING TEAM"</t>
  </si>
  <si>
    <t xml:space="preserve">133 </t>
  </si>
  <si>
    <t>"СЕРЕБРЯНЫЕ СТРЕЛЫ"</t>
  </si>
  <si>
    <t>"КРАСНАЯ МАШИНА"</t>
  </si>
  <si>
    <t>"KramarMotorsport"</t>
  </si>
  <si>
    <t>-</t>
  </si>
  <si>
    <t>Этап не состоялся в соответствии с п. 4.4 Регламента (Состав команды 3-5 заявленных автомобилей).</t>
  </si>
  <si>
    <t>Итого:  5 участников</t>
  </si>
  <si>
    <t>"Волга 406"</t>
  </si>
  <si>
    <t>"Жигули 1300"</t>
  </si>
  <si>
    <t>"Жигули 1600"</t>
  </si>
  <si>
    <t>"Жигули+"</t>
  </si>
  <si>
    <t>Итого:  3 участника</t>
  </si>
  <si>
    <t>Итого:  2 участника</t>
  </si>
  <si>
    <t>Итого:  1 участник</t>
  </si>
  <si>
    <t xml:space="preserve">Сумма </t>
  </si>
  <si>
    <t>н/к</t>
  </si>
  <si>
    <t>В соответствии с п. 11.4 Регламента (в зачете менее 3 участников – очки не начисляются)</t>
  </si>
  <si>
    <t>АНН</t>
  </si>
  <si>
    <r>
      <t>1 ЭТАП Открытого КУБКА ДОСААФ РОССИИ</t>
    </r>
    <r>
      <rPr>
        <sz val="16"/>
        <color rgb="FF000000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</t>
    </r>
    <r>
      <rPr>
        <b/>
        <i/>
        <sz val="16"/>
        <color rgb="FF000000"/>
        <rFont val="Times New Roman"/>
        <family val="1"/>
        <charset val="204"/>
      </rPr>
      <t xml:space="preserve">ПО КОЛЬЦЕВЫМ АВТОМОБИЛЬНЫМ ГОНКАМ                                                                                                 НА КЛАССИЧЕСКИХ АВТОМОБИЛЯХ                                                                                                                       </t>
    </r>
    <r>
      <rPr>
        <b/>
        <i/>
        <sz val="16"/>
        <color rgb="FFFF0000"/>
        <rFont val="Times New Roman"/>
        <family val="1"/>
        <charset val="204"/>
      </rPr>
      <t>«MOSCOW CLASSIC GRAND PRIX 2018»</t>
    </r>
  </si>
  <si>
    <r>
      <t>1 ЭТАП Открытого КУБКА ДОСААФ РОССИИ</t>
    </r>
    <r>
      <rPr>
        <sz val="16"/>
        <color rgb="FF000000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</t>
    </r>
    <r>
      <rPr>
        <b/>
        <i/>
        <sz val="16"/>
        <color rgb="FF000000"/>
        <rFont val="Times New Roman"/>
        <family val="1"/>
        <charset val="204"/>
      </rPr>
      <t xml:space="preserve">ПО КОЛЬЦЕВЫМ АВТОМОБИЛЬНЫМ ГОНКАМ                                                                                                 НА КЛАССИЧЕСКИХ АВТОМОБИЛЯХ                                                                                                                       </t>
    </r>
    <r>
      <rPr>
        <b/>
        <i/>
        <sz val="16"/>
        <color rgb="FFFF0000"/>
        <rFont val="Times New Roman"/>
        <family val="1"/>
        <charset val="204"/>
      </rPr>
      <t>«MOSCOW CLASSIC GRAND PRIX 2018»</t>
    </r>
  </si>
  <si>
    <r>
      <t xml:space="preserve">1 ЭТАП Открытого КУБКА ДОСААФ РОССИИ </t>
    </r>
    <r>
      <rPr>
        <sz val="16"/>
        <color rgb="FF000000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</t>
    </r>
    <r>
      <rPr>
        <b/>
        <i/>
        <sz val="16"/>
        <color rgb="FF000000"/>
        <rFont val="Times New Roman"/>
        <family val="1"/>
        <charset val="204"/>
      </rPr>
      <t xml:space="preserve">ПО КОЛЬЦЕВЫМ АВТОМОБИЛЬНЫМ ГОНКАМ                                                                                                 НА КЛАССИЧЕСКИХ АВТОМОБИЛЯХ                                                                                                                       </t>
    </r>
    <r>
      <rPr>
        <b/>
        <i/>
        <sz val="16"/>
        <color rgb="FFFF0000"/>
        <rFont val="Times New Roman"/>
        <family val="1"/>
        <charset val="204"/>
      </rPr>
      <t>«MOSCOW CLASSIC GRAND PRIX 2018»</t>
    </r>
  </si>
  <si>
    <r>
      <t>1 ЭТАП Открытого КУБКА ДОСААФ РОССИИ</t>
    </r>
    <r>
      <rPr>
        <sz val="16"/>
        <color rgb="FF000000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</t>
    </r>
    <r>
      <rPr>
        <b/>
        <i/>
        <sz val="16"/>
        <color rgb="FF000000"/>
        <rFont val="Times New Roman"/>
        <family val="1"/>
        <charset val="204"/>
      </rPr>
      <t xml:space="preserve">ПО КОЛЬЦЕВЫМ АВТОМОБИЛЬНЫМ ГОНКАМ                                                                                                 НА КЛАССИЧЕСКИХ АВТОМОБИЛЯХ                                                                                                                       </t>
    </r>
    <r>
      <rPr>
        <b/>
        <i/>
        <sz val="16"/>
        <color rgb="FFFF0000"/>
        <rFont val="Times New Roman"/>
        <family val="1"/>
        <charset val="204"/>
      </rPr>
      <t>«MOSCOW CLASSIC GRAND PRIX 2018»</t>
    </r>
  </si>
  <si>
    <t>1/-</t>
  </si>
  <si>
    <t>"ШАЛОМ"</t>
  </si>
  <si>
    <t>Место      на этапе</t>
  </si>
  <si>
    <t>ИТОГО ОЧКИ        ЗА ЭТАП</t>
  </si>
  <si>
    <t>*н/с - не стартовал</t>
  </si>
  <si>
    <t>1/30</t>
  </si>
  <si>
    <t>60</t>
  </si>
  <si>
    <t>3/22,5</t>
  </si>
  <si>
    <t>55</t>
  </si>
  <si>
    <t>4/20,5</t>
  </si>
  <si>
    <t>43</t>
  </si>
  <si>
    <t>2/25</t>
  </si>
  <si>
    <t>1/60</t>
  </si>
  <si>
    <t>120</t>
  </si>
  <si>
    <t>2/50</t>
  </si>
  <si>
    <t>50</t>
  </si>
  <si>
    <t>3/45</t>
  </si>
  <si>
    <t>4/41</t>
  </si>
  <si>
    <t>Карачев Алексей</t>
  </si>
  <si>
    <t>110</t>
  </si>
  <si>
    <t>3/41</t>
  </si>
  <si>
    <t>41</t>
  </si>
  <si>
    <t>Кириллов Денис</t>
  </si>
  <si>
    <t>Россия/Санкт-Петербург</t>
  </si>
  <si>
    <t>Криллов Денис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</si>
</sst>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6"/>
      <color rgb="FF000000"/>
      <name val="Times New Roman"/>
      <family val="1"/>
      <charset val="204"/>
    </font>
    <font>
      <sz val="16"/>
      <color rgb="FF000000"/>
      <name val="Calibri"/>
      <family val="2"/>
      <charset val="204"/>
      <scheme val="minor"/>
    </font>
    <font>
      <b/>
      <i/>
      <sz val="16"/>
      <color rgb="FFFF0000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333333"/>
      <name val="Verdana"/>
      <family val="2"/>
      <charset val="204"/>
    </font>
    <font>
      <sz val="18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4" tint="-0.249977111117893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2" borderId="0" xfId="0" applyFont="1" applyFill="1" applyBorder="1"/>
    <xf numFmtId="0" fontId="0" fillId="2" borderId="0" xfId="0" applyFill="1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0" xfId="0" applyFill="1"/>
    <xf numFmtId="49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1" fillId="2" borderId="0" xfId="0" applyFont="1" applyFill="1"/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10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ill="1"/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vertical="center" wrapText="1"/>
    </xf>
    <xf numFmtId="0" fontId="3" fillId="2" borderId="0" xfId="0" applyFont="1" applyFill="1"/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49" fontId="3" fillId="5" borderId="20" xfId="0" applyNumberFormat="1" applyFont="1" applyFill="1" applyBorder="1" applyAlignment="1">
      <alignment horizontal="center" vertical="center" wrapText="1"/>
    </xf>
    <xf numFmtId="49" fontId="3" fillId="6" borderId="20" xfId="0" applyNumberFormat="1" applyFont="1" applyFill="1" applyBorder="1" applyAlignment="1">
      <alignment horizontal="center" vertical="center" wrapText="1"/>
    </xf>
    <xf numFmtId="49" fontId="3" fillId="6" borderId="21" xfId="0" applyNumberFormat="1" applyFont="1" applyFill="1" applyBorder="1" applyAlignment="1">
      <alignment horizontal="center" vertical="center" wrapText="1"/>
    </xf>
    <xf numFmtId="49" fontId="18" fillId="2" borderId="24" xfId="0" applyNumberFormat="1" applyFont="1" applyFill="1" applyBorder="1" applyAlignment="1">
      <alignment horizontal="center" vertical="center" wrapText="1"/>
    </xf>
    <xf numFmtId="49" fontId="15" fillId="2" borderId="25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49" fontId="18" fillId="2" borderId="29" xfId="0" applyNumberFormat="1" applyFont="1" applyFill="1" applyBorder="1" applyAlignment="1">
      <alignment horizontal="center" vertical="center" wrapText="1"/>
    </xf>
    <xf numFmtId="49" fontId="15" fillId="2" borderId="29" xfId="0" applyNumberFormat="1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49" fontId="15" fillId="2" borderId="30" xfId="0" applyNumberFormat="1" applyFont="1" applyFill="1" applyBorder="1" applyAlignment="1">
      <alignment horizontal="center" vertical="center" wrapText="1"/>
    </xf>
    <xf numFmtId="49" fontId="18" fillId="2" borderId="25" xfId="0" applyNumberFormat="1" applyFont="1" applyFill="1" applyBorder="1" applyAlignment="1">
      <alignment horizontal="center" vertical="center" wrapText="1"/>
    </xf>
    <xf numFmtId="49" fontId="18" fillId="2" borderId="33" xfId="0" applyNumberFormat="1" applyFont="1" applyFill="1" applyBorder="1" applyAlignment="1">
      <alignment horizontal="center" vertical="center" wrapText="1"/>
    </xf>
    <xf numFmtId="49" fontId="15" fillId="2" borderId="33" xfId="0" applyNumberFormat="1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49" fontId="15" fillId="2" borderId="0" xfId="0" applyNumberFormat="1" applyFont="1" applyFill="1" applyAlignment="1">
      <alignment vertical="center" wrapText="1"/>
    </xf>
    <xf numFmtId="49" fontId="15" fillId="2" borderId="24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 wrapText="1"/>
    </xf>
    <xf numFmtId="49" fontId="18" fillId="2" borderId="0" xfId="0" applyNumberFormat="1" applyFont="1" applyFill="1" applyBorder="1" applyAlignment="1">
      <alignment horizontal="center" vertical="center" wrapText="1"/>
    </xf>
    <xf numFmtId="49" fontId="1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5" fillId="2" borderId="40" xfId="0" applyNumberFormat="1" applyFont="1" applyFill="1" applyBorder="1" applyAlignment="1">
      <alignment horizontal="center" vertical="center" wrapText="1"/>
    </xf>
    <xf numFmtId="49" fontId="15" fillId="2" borderId="20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/>
    </xf>
    <xf numFmtId="0" fontId="18" fillId="2" borderId="34" xfId="0" applyFont="1" applyFill="1" applyBorder="1" applyAlignment="1">
      <alignment horizontal="center" vertical="center" wrapText="1"/>
    </xf>
    <xf numFmtId="49" fontId="15" fillId="2" borderId="4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center" vertical="center" wrapText="1"/>
    </xf>
    <xf numFmtId="49" fontId="18" fillId="2" borderId="32" xfId="0" applyNumberFormat="1" applyFont="1" applyFill="1" applyBorder="1" applyAlignment="1">
      <alignment horizontal="center" vertical="center" wrapText="1"/>
    </xf>
    <xf numFmtId="49" fontId="15" fillId="2" borderId="43" xfId="0" applyNumberFormat="1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49" fontId="18" fillId="2" borderId="20" xfId="0" applyNumberFormat="1" applyFont="1" applyFill="1" applyBorder="1" applyAlignment="1">
      <alignment horizontal="center" vertical="center" wrapText="1"/>
    </xf>
    <xf numFmtId="49" fontId="15" fillId="2" borderId="21" xfId="0" applyNumberFormat="1" applyFont="1" applyFill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vertical="center" wrapText="1"/>
    </xf>
    <xf numFmtId="49" fontId="15" fillId="2" borderId="23" xfId="0" applyNumberFormat="1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49" fontId="11" fillId="2" borderId="39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/>
    </xf>
    <xf numFmtId="49" fontId="15" fillId="2" borderId="4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49" fontId="11" fillId="2" borderId="3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49" fontId="11" fillId="2" borderId="2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9" fontId="11" fillId="2" borderId="22" xfId="0" applyNumberFormat="1" applyFont="1" applyFill="1" applyBorder="1" applyAlignment="1">
      <alignment horizontal="center" vertical="center" wrapText="1"/>
    </xf>
    <xf numFmtId="49" fontId="11" fillId="2" borderId="26" xfId="0" applyNumberFormat="1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49" fontId="11" fillId="2" borderId="31" xfId="0" applyNumberFormat="1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5" fillId="2" borderId="42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231474</xdr:colOff>
      <xdr:row>0</xdr:row>
      <xdr:rowOff>0</xdr:rowOff>
    </xdr:from>
    <xdr:to>
      <xdr:col>8</xdr:col>
      <xdr:colOff>0</xdr:colOff>
      <xdr:row>7</xdr:row>
      <xdr:rowOff>215255</xdr:rowOff>
    </xdr:to>
    <xdr:grpSp>
      <xdr:nvGrpSpPr>
        <xdr:cNvPr id="10" name="Группа 9"/>
        <xdr:cNvGrpSpPr/>
      </xdr:nvGrpSpPr>
      <xdr:grpSpPr>
        <a:xfrm>
          <a:off x="963939" y="0"/>
          <a:ext cx="7310031" cy="1558396"/>
          <a:chOff x="1266824" y="57150"/>
          <a:chExt cx="6419850" cy="1200150"/>
        </a:xfrm>
      </xdr:grpSpPr>
      <xdr:sp macro="" textlink="">
        <xdr:nvSpPr>
          <xdr:cNvPr id="15" name="TextBox 14"/>
          <xdr:cNvSpPr txBox="1"/>
        </xdr:nvSpPr>
        <xdr:spPr>
          <a:xfrm>
            <a:off x="1266824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200" b="1" cap="all">
                <a:solidFill>
                  <a:schemeClr val="dk1"/>
                </a:solidFill>
                <a:latin typeface="+mn-lt"/>
                <a:ea typeface="+mn-ea"/>
                <a:cs typeface="+mn-cs"/>
              </a:rPr>
              <a:t>Кольцевые гонки НА КЛАССИЧЕСКИХ АВТОМОБИЛЯХ</a:t>
            </a:r>
            <a:r>
              <a:rPr lang="ru-RU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</a:p>
          <a:p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"</a:t>
            </a:r>
            <a:r>
              <a:rPr lang="en-US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MOSCOW CLASSIC GRAND PRIX</a:t>
            </a:r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 2016" </a:t>
            </a:r>
          </a:p>
          <a:p>
            <a:r>
              <a:rPr lang="en-US" sz="12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I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этап 12-13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Июня 2016 г.</a:t>
            </a:r>
          </a:p>
          <a:p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Московская область, Волоколамский район, Трасса 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"Moscow Raceway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</a:t>
            </a:r>
            <a:endParaRPr lang="ru-RU" sz="1200" i="0"/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Классификация</a:t>
            </a:r>
            <a:r>
              <a:rPr lang="ru-RU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заезда СПОРТ зачет/группа МОСКВИЧ 1600</a:t>
            </a:r>
            <a:endParaRPr lang="ru-RU" sz="1200">
              <a:effectLst/>
            </a:endParaRPr>
          </a:p>
        </xdr:txBody>
      </xdr:sp>
    </xdr:grpSp>
    <xdr:clientData/>
  </xdr:twoCellAnchor>
  <xdr:twoCellAnchor>
    <xdr:from>
      <xdr:col>1</xdr:col>
      <xdr:colOff>231474</xdr:colOff>
      <xdr:row>0</xdr:row>
      <xdr:rowOff>0</xdr:rowOff>
    </xdr:from>
    <xdr:to>
      <xdr:col>8</xdr:col>
      <xdr:colOff>0</xdr:colOff>
      <xdr:row>7</xdr:row>
      <xdr:rowOff>215255</xdr:rowOff>
    </xdr:to>
    <xdr:grpSp>
      <xdr:nvGrpSpPr>
        <xdr:cNvPr id="17" name="Группа 9"/>
        <xdr:cNvGrpSpPr/>
      </xdr:nvGrpSpPr>
      <xdr:grpSpPr>
        <a:xfrm>
          <a:off x="963939" y="0"/>
          <a:ext cx="7310031" cy="1558396"/>
          <a:chOff x="1266824" y="57150"/>
          <a:chExt cx="6419850" cy="1200150"/>
        </a:xfrm>
      </xdr:grpSpPr>
      <xdr:sp macro="" textlink="">
        <xdr:nvSpPr>
          <xdr:cNvPr id="22" name="TextBox 21"/>
          <xdr:cNvSpPr txBox="1"/>
        </xdr:nvSpPr>
        <xdr:spPr>
          <a:xfrm>
            <a:off x="1266824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200" b="1" cap="all">
                <a:solidFill>
                  <a:schemeClr val="dk1"/>
                </a:solidFill>
                <a:latin typeface="+mn-lt"/>
                <a:ea typeface="+mn-ea"/>
                <a:cs typeface="+mn-cs"/>
              </a:rPr>
              <a:t>Кольцевые гонки НА КЛАССИЧЕСКИХ АВТОМОБИЛЯХ</a:t>
            </a:r>
            <a:r>
              <a:rPr lang="ru-RU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</a:p>
          <a:p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"</a:t>
            </a:r>
            <a:r>
              <a:rPr lang="en-US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MOSCOW CLASSIC GRAND PRIX</a:t>
            </a:r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 2016" </a:t>
            </a:r>
          </a:p>
          <a:p>
            <a:r>
              <a:rPr lang="en-US" sz="12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I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этап 11-12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Июня 2016 г.</a:t>
            </a:r>
          </a:p>
          <a:p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Московская область, Волоколамский район, Трасса 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"Moscow Raceway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</a:t>
            </a:r>
            <a:endParaRPr lang="ru-RU" sz="1200" i="0"/>
          </a:p>
        </xdr:txBody>
      </xdr:sp>
      <xdr:sp macro="" textlink="">
        <xdr:nvSpPr>
          <xdr:cNvPr id="20" name="TextBox 19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Классификация</a:t>
            </a:r>
            <a:r>
              <a:rPr lang="ru-RU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заезда СПОРТ зачет/группа ЖИГУЛИ +</a:t>
            </a:r>
            <a:endParaRPr lang="ru-RU" sz="1200">
              <a:effectLst/>
            </a:endParaRPr>
          </a:p>
        </xdr:txBody>
      </xdr:sp>
    </xdr:grpSp>
    <xdr:clientData/>
  </xdr:twoCellAnchor>
  <xdr:twoCellAnchor>
    <xdr:from>
      <xdr:col>1</xdr:col>
      <xdr:colOff>231474</xdr:colOff>
      <xdr:row>0</xdr:row>
      <xdr:rowOff>0</xdr:rowOff>
    </xdr:from>
    <xdr:to>
      <xdr:col>8</xdr:col>
      <xdr:colOff>0</xdr:colOff>
      <xdr:row>7</xdr:row>
      <xdr:rowOff>215255</xdr:rowOff>
    </xdr:to>
    <xdr:grpSp>
      <xdr:nvGrpSpPr>
        <xdr:cNvPr id="24" name="Группа 16"/>
        <xdr:cNvGrpSpPr/>
      </xdr:nvGrpSpPr>
      <xdr:grpSpPr>
        <a:xfrm>
          <a:off x="963939" y="0"/>
          <a:ext cx="7310031" cy="1558396"/>
          <a:chOff x="1266824" y="57150"/>
          <a:chExt cx="6419850" cy="1200150"/>
        </a:xfrm>
      </xdr:grpSpPr>
      <xdr:sp macro="" textlink="">
        <xdr:nvSpPr>
          <xdr:cNvPr id="29" name="TextBox 28"/>
          <xdr:cNvSpPr txBox="1"/>
        </xdr:nvSpPr>
        <xdr:spPr>
          <a:xfrm>
            <a:off x="1266824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200" b="1" cap="all">
                <a:solidFill>
                  <a:schemeClr val="dk1"/>
                </a:solidFill>
                <a:latin typeface="+mn-lt"/>
                <a:ea typeface="+mn-ea"/>
                <a:cs typeface="+mn-cs"/>
              </a:rPr>
              <a:t>Кольцевые гонки НА КЛАССИЧЕСКИХ АВТОМОБИЛЯХ</a:t>
            </a:r>
            <a:r>
              <a:rPr lang="ru-RU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</a:p>
          <a:p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"</a:t>
            </a:r>
            <a:r>
              <a:rPr lang="en-US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MOSCOW CLASSIC GRAND PRIX</a:t>
            </a:r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 2016" </a:t>
            </a:r>
          </a:p>
          <a:p>
            <a:r>
              <a:rPr lang="en-US" sz="12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I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этап 11-12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Июня 2016 г.</a:t>
            </a:r>
          </a:p>
          <a:p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Московская область, Волоколамский район, Трасса 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"Moscow Raceway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</a:t>
            </a:r>
            <a:endParaRPr lang="ru-RU" sz="1200" i="0"/>
          </a:p>
        </xdr:txBody>
      </xdr:sp>
      <xdr:sp macro="" textlink="">
        <xdr:nvSpPr>
          <xdr:cNvPr id="27" name="TextBox 26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Классификация</a:t>
            </a:r>
            <a:r>
              <a:rPr lang="ru-RU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заезда СПОРТ зачет/группа ЖИГУЛИ 1600</a:t>
            </a:r>
            <a:endParaRPr lang="ru-RU" sz="1200">
              <a:effectLst/>
            </a:endParaRPr>
          </a:p>
        </xdr:txBody>
      </xdr:sp>
    </xdr:grpSp>
    <xdr:clientData/>
  </xdr:twoCellAnchor>
  <xdr:twoCellAnchor>
    <xdr:from>
      <xdr:col>1</xdr:col>
      <xdr:colOff>231474</xdr:colOff>
      <xdr:row>0</xdr:row>
      <xdr:rowOff>0</xdr:rowOff>
    </xdr:from>
    <xdr:to>
      <xdr:col>8</xdr:col>
      <xdr:colOff>0</xdr:colOff>
      <xdr:row>7</xdr:row>
      <xdr:rowOff>182717</xdr:rowOff>
    </xdr:to>
    <xdr:sp macro="" textlink="">
      <xdr:nvSpPr>
        <xdr:cNvPr id="34" name="TextBox 33"/>
        <xdr:cNvSpPr txBox="1"/>
      </xdr:nvSpPr>
      <xdr:spPr>
        <a:xfrm>
          <a:off x="979620" y="0"/>
          <a:ext cx="7677491" cy="15127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200" b="1" cap="all">
              <a:solidFill>
                <a:schemeClr val="dk1"/>
              </a:solidFill>
              <a:latin typeface="+mn-lt"/>
              <a:ea typeface="+mn-ea"/>
              <a:cs typeface="+mn-cs"/>
            </a:rPr>
            <a:t>Кольцевые гонки НА КЛАССИЧЕСКИХ АВТОМОБИЛЯХ</a:t>
          </a:r>
          <a:r>
            <a:rPr lang="ru-RU" sz="12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r>
            <a:rPr lang="ru-RU" sz="1100" b="1" i="0">
              <a:solidFill>
                <a:schemeClr val="dk1"/>
              </a:solidFill>
              <a:latin typeface="Arial Black" pitchFamily="34" charset="0"/>
              <a:ea typeface="+mn-ea"/>
              <a:cs typeface="+mn-cs"/>
            </a:rPr>
            <a:t>"</a:t>
          </a:r>
          <a:r>
            <a:rPr lang="en-US" sz="1100" b="1" i="0">
              <a:solidFill>
                <a:schemeClr val="dk1"/>
              </a:solidFill>
              <a:latin typeface="Arial Black" pitchFamily="34" charset="0"/>
              <a:ea typeface="+mn-ea"/>
              <a:cs typeface="+mn-cs"/>
            </a:rPr>
            <a:t>MOSCOW CLASSIC GRAND PRIX</a:t>
          </a:r>
          <a:r>
            <a:rPr lang="ru-RU" sz="1100" b="1" i="0">
              <a:solidFill>
                <a:schemeClr val="dk1"/>
              </a:solidFill>
              <a:latin typeface="Arial Black" pitchFamily="34" charset="0"/>
              <a:ea typeface="+mn-ea"/>
              <a:cs typeface="+mn-cs"/>
            </a:rPr>
            <a:t> 2016" </a:t>
          </a:r>
        </a:p>
        <a:p>
          <a:r>
            <a:rPr lang="en-US" sz="1200" b="1" i="0">
              <a:solidFill>
                <a:schemeClr val="dk1"/>
              </a:solidFill>
              <a:latin typeface="+mn-lt"/>
              <a:ea typeface="+mn-ea"/>
              <a:cs typeface="+mn-cs"/>
            </a:rPr>
            <a:t>I </a:t>
          </a:r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этап 11-12</a:t>
          </a:r>
          <a:r>
            <a:rPr lang="en-US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Июня 2016 г.</a:t>
          </a:r>
        </a:p>
        <a:p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Московская область, Волоколамский район, Трасса </a:t>
          </a:r>
          <a:r>
            <a:rPr lang="en-US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"Moscow Raceway</a:t>
          </a:r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"</a:t>
          </a:r>
          <a:endParaRPr lang="ru-RU" sz="1200" i="0"/>
        </a:p>
      </xdr:txBody>
    </xdr:sp>
    <xdr:clientData/>
  </xdr:twoCellAnchor>
  <xdr:twoCellAnchor>
    <xdr:from>
      <xdr:col>1</xdr:col>
      <xdr:colOff>231474</xdr:colOff>
      <xdr:row>0</xdr:row>
      <xdr:rowOff>0</xdr:rowOff>
    </xdr:from>
    <xdr:to>
      <xdr:col>8</xdr:col>
      <xdr:colOff>0</xdr:colOff>
      <xdr:row>7</xdr:row>
      <xdr:rowOff>189167</xdr:rowOff>
    </xdr:to>
    <xdr:grpSp>
      <xdr:nvGrpSpPr>
        <xdr:cNvPr id="35" name="Группа 34"/>
        <xdr:cNvGrpSpPr/>
      </xdr:nvGrpSpPr>
      <xdr:grpSpPr>
        <a:xfrm>
          <a:off x="963939" y="0"/>
          <a:ext cx="7310031" cy="1533451"/>
          <a:chOff x="1266824" y="57150"/>
          <a:chExt cx="6419850" cy="1200150"/>
        </a:xfrm>
      </xdr:grpSpPr>
      <xdr:sp macro="" textlink="">
        <xdr:nvSpPr>
          <xdr:cNvPr id="39" name="TextBox 38"/>
          <xdr:cNvSpPr txBox="1"/>
        </xdr:nvSpPr>
        <xdr:spPr>
          <a:xfrm>
            <a:off x="1266824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 i="0"/>
          </a:p>
        </xdr:txBody>
      </xdr:sp>
      <xdr:sp macro="" textlink="">
        <xdr:nvSpPr>
          <xdr:cNvPr id="37" name="TextBox 36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>
              <a:effectLst/>
            </a:endParaRPr>
          </a:p>
        </xdr:txBody>
      </xdr:sp>
    </xdr:grpSp>
    <xdr:clientData/>
  </xdr:twoCellAnchor>
  <xdr:twoCellAnchor>
    <xdr:from>
      <xdr:col>2</xdr:col>
      <xdr:colOff>178129</xdr:colOff>
      <xdr:row>0</xdr:row>
      <xdr:rowOff>1</xdr:rowOff>
    </xdr:from>
    <xdr:to>
      <xdr:col>6</xdr:col>
      <xdr:colOff>1365662</xdr:colOff>
      <xdr:row>7</xdr:row>
      <xdr:rowOff>190006</xdr:rowOff>
    </xdr:to>
    <xdr:grpSp>
      <xdr:nvGrpSpPr>
        <xdr:cNvPr id="40" name="Группа 39"/>
        <xdr:cNvGrpSpPr/>
      </xdr:nvGrpSpPr>
      <xdr:grpSpPr>
        <a:xfrm>
          <a:off x="1623629" y="1"/>
          <a:ext cx="6060937" cy="1534289"/>
          <a:chOff x="1266825" y="57150"/>
          <a:chExt cx="6419850" cy="1383066"/>
        </a:xfrm>
      </xdr:grpSpPr>
      <xdr:grpSp>
        <xdr:nvGrpSpPr>
          <xdr:cNvPr id="41" name="Группа 33"/>
          <xdr:cNvGrpSpPr/>
        </xdr:nvGrpSpPr>
        <xdr:grpSpPr>
          <a:xfrm>
            <a:off x="1266825" y="57150"/>
            <a:ext cx="6419850" cy="1200150"/>
            <a:chOff x="1266825" y="57150"/>
            <a:chExt cx="6419850" cy="1200150"/>
          </a:xfrm>
        </xdr:grpSpPr>
        <xdr:sp macro="" textlink="">
          <xdr:nvSpPr>
            <xdr:cNvPr id="46" name="TextBox 45"/>
            <xdr:cNvSpPr txBox="1"/>
          </xdr:nvSpPr>
          <xdr:spPr>
            <a:xfrm>
              <a:off x="1266825" y="57150"/>
              <a:ext cx="6419850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2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Кольцевые гонки НА КЛАССИЧЕСКИХ АВТОМОБИЛЯХ</a:t>
              </a:r>
              <a:r>
                <a:rPr lang="ru-RU" sz="12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</a:p>
            <a:p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"</a:t>
              </a:r>
              <a:r>
                <a:rPr lang="en-US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MOSCOW CLASSIC GRAND PRIX</a:t>
              </a:r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 2016" </a:t>
              </a:r>
            </a:p>
            <a:p>
              <a:r>
                <a:rPr lang="en-US" sz="1200" b="1" i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I 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этап 12-13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Июня 2016 г.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Московская область, Волоколамский район, Трасса 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"Moscow Raceway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</a:t>
              </a:r>
              <a:endParaRPr lang="ru-RU" sz="1200" i="0"/>
            </a:p>
          </xdr:txBody>
        </xdr:sp>
        <xdr:sp macro="" textlink="">
          <xdr:nvSpPr>
            <xdr:cNvPr id="44" name="TextBox 43"/>
            <xdr:cNvSpPr txBox="1"/>
          </xdr:nvSpPr>
          <xdr:spPr>
            <a:xfrm>
              <a:off x="1266825" y="904875"/>
              <a:ext cx="6276975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1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зачет/группа МОСКВИЧ 1600"</a:t>
              </a:r>
              <a:endParaRPr lang="ru-RU" sz="1200">
                <a:effectLst/>
              </a:endParaRPr>
            </a:p>
          </xdr:txBody>
        </xdr:sp>
      </xdr:grpSp>
      <xdr:sp macro="" textlink="">
        <xdr:nvSpPr>
          <xdr:cNvPr id="42" name="TextBox 41"/>
          <xdr:cNvSpPr txBox="1"/>
        </xdr:nvSpPr>
        <xdr:spPr>
          <a:xfrm>
            <a:off x="1266825" y="1219200"/>
            <a:ext cx="6143625" cy="22101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/>
              <a:t>13</a:t>
            </a:r>
            <a:r>
              <a:rPr lang="ru-RU" sz="1100" b="1" baseline="0"/>
              <a:t> </a:t>
            </a:r>
            <a:r>
              <a:rPr lang="ru-RU" sz="1100" b="1"/>
              <a:t>Июня 2016 г.  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677177</xdr:colOff>
      <xdr:row>7</xdr:row>
      <xdr:rowOff>89135</xdr:rowOff>
    </xdr:to>
    <xdr:pic>
      <xdr:nvPicPr>
        <xdr:cNvPr id="21" name="Рисунок 2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010"/>
          <a:ext cx="1425323" cy="103916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109008</xdr:colOff>
      <xdr:row>2</xdr:row>
      <xdr:rowOff>0</xdr:rowOff>
    </xdr:from>
    <xdr:to>
      <xdr:col>6</xdr:col>
      <xdr:colOff>1230714</xdr:colOff>
      <xdr:row>6</xdr:row>
      <xdr:rowOff>248302</xdr:rowOff>
    </xdr:to>
    <xdr:grpSp>
      <xdr:nvGrpSpPr>
        <xdr:cNvPr id="2" name="Группа 1"/>
        <xdr:cNvGrpSpPr/>
      </xdr:nvGrpSpPr>
      <xdr:grpSpPr>
        <a:xfrm>
          <a:off x="1084740" y="394939"/>
          <a:ext cx="5802895" cy="1816442"/>
          <a:chOff x="1266825" y="57150"/>
          <a:chExt cx="6419850" cy="1210299"/>
        </a:xfrm>
      </xdr:grpSpPr>
      <xdr:grpSp>
        <xdr:nvGrpSpPr>
          <xdr:cNvPr id="3" name="Группа 2"/>
          <xdr:cNvGrpSpPr/>
        </xdr:nvGrpSpPr>
        <xdr:grpSpPr>
          <a:xfrm>
            <a:off x="1266825" y="57150"/>
            <a:ext cx="6419850" cy="1200150"/>
            <a:chOff x="1266825" y="57150"/>
            <a:chExt cx="6419850" cy="1200150"/>
          </a:xfrm>
        </xdr:grpSpPr>
        <xdr:sp macro="" textlink="">
          <xdr:nvSpPr>
            <xdr:cNvPr id="5" name="TextBox 4"/>
            <xdr:cNvSpPr txBox="1"/>
          </xdr:nvSpPr>
          <xdr:spPr>
            <a:xfrm>
              <a:off x="1266825" y="57150"/>
              <a:ext cx="6419850" cy="793148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6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1 ЭТАП Открытого</a:t>
              </a:r>
              <a:r>
                <a:rPr lang="ru-RU" sz="1600" b="1" cap="all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кубка досааф РОССИИ</a:t>
              </a:r>
              <a:endParaRPr lang="ru-RU" sz="1600" b="1" cap="all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r>
                <a:rPr lang="ru-RU" sz="12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по Кольцевым гонкам НА КЛАССИЧЕСКИХ АВТОМОБИЛЯХ</a:t>
              </a:r>
              <a:r>
                <a:rPr lang="ru-RU" sz="12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</a:p>
            <a:p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"</a:t>
              </a:r>
              <a:r>
                <a:rPr lang="en-US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MOSCOW CLASSIC GRAND PRIX</a:t>
              </a:r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 2018" 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02.06-03.06.2018 г.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Московская область, Волоколамский район, Трасса 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"Moscow Raceway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</a:t>
              </a:r>
              <a:endParaRPr lang="ru-RU" sz="1200" i="0"/>
            </a:p>
          </xdr:txBody>
        </xdr:sp>
        <xdr:sp macro="" textlink="">
          <xdr:nvSpPr>
            <xdr:cNvPr id="6" name="TextBox 5"/>
            <xdr:cNvSpPr txBox="1"/>
          </xdr:nvSpPr>
          <xdr:spPr>
            <a:xfrm>
              <a:off x="1266825" y="904875"/>
              <a:ext cx="6276975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 /</a:t>
              </a:r>
              <a:r>
                <a:rPr lang="ru-RU" sz="11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КОМАНДНЫЙ ЗАЧЕТ </a:t>
              </a:r>
              <a:endParaRPr lang="ru-RU" sz="1200">
                <a:effectLst/>
              </a:endParaRPr>
            </a:p>
          </xdr:txBody>
        </xdr:sp>
      </xdr:grpSp>
      <xdr:sp macro="" textlink="">
        <xdr:nvSpPr>
          <xdr:cNvPr id="4" name="TextBox 3"/>
          <xdr:cNvSpPr txBox="1"/>
        </xdr:nvSpPr>
        <xdr:spPr>
          <a:xfrm>
            <a:off x="1266825" y="1080624"/>
            <a:ext cx="6143625" cy="1868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/>
              <a:t>03.06.2018 г.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207806</xdr:colOff>
      <xdr:row>0</xdr:row>
      <xdr:rowOff>93120</xdr:rowOff>
    </xdr:from>
    <xdr:to>
      <xdr:col>2</xdr:col>
      <xdr:colOff>219075</xdr:colOff>
      <xdr:row>0</xdr:row>
      <xdr:rowOff>1132281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06" y="93120"/>
          <a:ext cx="1230469" cy="103916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view="pageBreakPreview" zoomScale="86" zoomScaleNormal="80" zoomScaleSheetLayoutView="86" workbookViewId="0">
      <selection activeCell="E20" sqref="E20"/>
    </sheetView>
  </sheetViews>
  <sheetFormatPr defaultColWidth="9.109375" defaultRowHeight="14.4" x14ac:dyDescent="0.3"/>
  <cols>
    <col min="1" max="1" width="6.5546875" style="15" customWidth="1"/>
    <col min="2" max="2" width="7.88671875" style="15" customWidth="1"/>
    <col min="3" max="3" width="12.88671875" style="15" customWidth="1"/>
    <col min="4" max="4" width="24.109375" style="15" customWidth="1"/>
    <col min="5" max="5" width="18.88671875" style="15" customWidth="1"/>
    <col min="6" max="6" width="23.109375" style="15" customWidth="1"/>
    <col min="7" max="7" width="21.5546875" style="15" bestFit="1" customWidth="1"/>
    <col min="8" max="8" width="20" style="15" hidden="1" customWidth="1"/>
    <col min="9" max="9" width="13" style="15" hidden="1" customWidth="1"/>
    <col min="10" max="10" width="8.109375" style="15" hidden="1" customWidth="1"/>
    <col min="11" max="11" width="12.44140625" style="15" hidden="1" customWidth="1"/>
    <col min="12" max="12" width="0" style="15" hidden="1" customWidth="1"/>
    <col min="13" max="16384" width="9.109375" style="15"/>
  </cols>
  <sheetData>
    <row r="1" spans="1:20" s="21" customFormat="1" ht="126" customHeight="1" x14ac:dyDescent="0.25">
      <c r="A1" s="132" t="s">
        <v>135</v>
      </c>
      <c r="B1" s="132"/>
      <c r="C1" s="132"/>
      <c r="D1" s="132"/>
      <c r="E1" s="132"/>
      <c r="F1" s="132"/>
      <c r="G1" s="132"/>
      <c r="H1" s="132"/>
      <c r="I1" s="132"/>
    </row>
    <row r="2" spans="1:20" s="10" customFormat="1" ht="20.399999999999999" x14ac:dyDescent="0.25">
      <c r="A2" s="23"/>
      <c r="B2" s="23"/>
      <c r="C2" s="23"/>
      <c r="D2" s="23"/>
      <c r="E2" s="23"/>
      <c r="F2" s="23"/>
      <c r="G2" s="23"/>
      <c r="H2" s="23"/>
      <c r="I2" s="23"/>
    </row>
    <row r="3" spans="1:20" s="10" customFormat="1" ht="15.6" x14ac:dyDescent="0.3">
      <c r="A3" s="24" t="s">
        <v>103</v>
      </c>
      <c r="G3" s="25"/>
      <c r="H3" s="25"/>
      <c r="I3" s="25"/>
    </row>
    <row r="4" spans="1:20" s="10" customFormat="1" ht="18" x14ac:dyDescent="0.35">
      <c r="A4" s="24"/>
      <c r="G4" s="56" t="s">
        <v>104</v>
      </c>
      <c r="H4" s="25"/>
      <c r="I4" s="25"/>
    </row>
    <row r="5" spans="1:20" s="10" customFormat="1" ht="15.6" x14ac:dyDescent="0.3">
      <c r="A5" s="24"/>
      <c r="G5" s="25"/>
      <c r="H5" s="25"/>
      <c r="I5" s="25"/>
    </row>
    <row r="6" spans="1:20" s="10" customFormat="1" ht="15.6" x14ac:dyDescent="0.3">
      <c r="A6" s="24"/>
      <c r="G6" s="25"/>
      <c r="H6" s="25"/>
      <c r="I6" s="25"/>
    </row>
    <row r="7" spans="1:20" s="10" customFormat="1" ht="27.75" customHeight="1" x14ac:dyDescent="0.25">
      <c r="A7" s="148" t="s">
        <v>85</v>
      </c>
      <c r="B7" s="148"/>
      <c r="C7" s="148"/>
      <c r="D7" s="148"/>
      <c r="E7" s="148"/>
      <c r="F7" s="148"/>
      <c r="G7" s="148"/>
      <c r="H7" s="148"/>
      <c r="I7" s="148"/>
    </row>
    <row r="8" spans="1:20" s="10" customFormat="1" ht="27.75" customHeight="1" x14ac:dyDescent="0.25">
      <c r="A8" s="50"/>
      <c r="B8" s="50"/>
      <c r="C8" s="50"/>
      <c r="D8" s="50"/>
      <c r="E8" s="50"/>
      <c r="F8" s="50"/>
      <c r="G8" s="50"/>
      <c r="H8" s="50"/>
      <c r="I8" s="50"/>
    </row>
    <row r="9" spans="1:20" s="10" customFormat="1" ht="27.75" customHeight="1" x14ac:dyDescent="0.25">
      <c r="A9" s="50"/>
      <c r="B9" s="50"/>
      <c r="C9" s="50"/>
      <c r="D9" s="57" t="s">
        <v>99</v>
      </c>
      <c r="E9" s="133" t="s">
        <v>100</v>
      </c>
      <c r="F9" s="133"/>
      <c r="G9" s="50"/>
      <c r="H9" s="50"/>
      <c r="I9" s="50"/>
    </row>
    <row r="10" spans="1:20" s="11" customFormat="1" ht="30" customHeight="1" x14ac:dyDescent="0.3">
      <c r="A10" s="137"/>
      <c r="B10" s="137"/>
      <c r="C10" s="137"/>
      <c r="D10" s="137"/>
      <c r="E10" s="137"/>
      <c r="F10" s="137"/>
      <c r="G10" s="137"/>
      <c r="H10" s="137"/>
      <c r="I10" s="137"/>
    </row>
    <row r="11" spans="1:20" x14ac:dyDescent="0.3">
      <c r="A11" s="135" t="s">
        <v>20</v>
      </c>
      <c r="B11" s="135" t="s">
        <v>0</v>
      </c>
      <c r="C11" s="139" t="s">
        <v>21</v>
      </c>
      <c r="D11" s="140"/>
      <c r="E11" s="141"/>
      <c r="F11" s="145" t="s">
        <v>72</v>
      </c>
      <c r="G11" s="146"/>
      <c r="H11" s="146"/>
      <c r="I11" s="147"/>
    </row>
    <row r="12" spans="1:20" x14ac:dyDescent="0.3">
      <c r="A12" s="138"/>
      <c r="B12" s="138"/>
      <c r="C12" s="142"/>
      <c r="D12" s="143"/>
      <c r="E12" s="144"/>
      <c r="F12" s="135" t="s">
        <v>17</v>
      </c>
      <c r="G12" s="135" t="s">
        <v>18</v>
      </c>
      <c r="H12" s="135" t="s">
        <v>35</v>
      </c>
      <c r="I12" s="135" t="s">
        <v>34</v>
      </c>
    </row>
    <row r="13" spans="1:20" x14ac:dyDescent="0.3">
      <c r="A13" s="136"/>
      <c r="B13" s="136"/>
      <c r="C13" s="27" t="s">
        <v>22</v>
      </c>
      <c r="D13" s="27" t="s">
        <v>16</v>
      </c>
      <c r="E13" s="27" t="s">
        <v>36</v>
      </c>
      <c r="F13" s="136"/>
      <c r="G13" s="136"/>
      <c r="H13" s="136"/>
      <c r="I13" s="136"/>
    </row>
    <row r="14" spans="1:20" x14ac:dyDescent="0.3">
      <c r="A14" s="28">
        <v>1</v>
      </c>
      <c r="B14" s="28">
        <v>23</v>
      </c>
      <c r="C14" s="28">
        <v>1989</v>
      </c>
      <c r="D14" s="28" t="s">
        <v>5</v>
      </c>
      <c r="E14" s="28" t="s">
        <v>37</v>
      </c>
      <c r="F14" s="28" t="s">
        <v>86</v>
      </c>
      <c r="G14" s="14" t="s">
        <v>19</v>
      </c>
      <c r="H14" s="28"/>
      <c r="I14" s="28">
        <v>9476593</v>
      </c>
      <c r="L14" s="15" t="s">
        <v>87</v>
      </c>
      <c r="N14" s="20"/>
      <c r="O14" s="20"/>
      <c r="P14" s="20"/>
      <c r="Q14" s="20"/>
      <c r="R14" s="20"/>
      <c r="S14" s="20"/>
      <c r="T14" s="20"/>
    </row>
    <row r="15" spans="1:20" ht="16.5" customHeight="1" x14ac:dyDescent="0.3">
      <c r="A15" s="28">
        <v>2</v>
      </c>
      <c r="B15" s="28">
        <v>78</v>
      </c>
      <c r="C15" s="28">
        <v>1987</v>
      </c>
      <c r="D15" s="28" t="s">
        <v>8</v>
      </c>
      <c r="E15" s="28" t="s">
        <v>37</v>
      </c>
      <c r="F15" s="28" t="s">
        <v>26</v>
      </c>
      <c r="G15" s="14" t="s">
        <v>23</v>
      </c>
      <c r="H15" s="28" t="s">
        <v>56</v>
      </c>
      <c r="I15" s="28">
        <v>4377262</v>
      </c>
      <c r="J15" s="15" t="s">
        <v>83</v>
      </c>
      <c r="L15" s="15" t="s">
        <v>87</v>
      </c>
      <c r="N15" s="20"/>
      <c r="O15" s="20"/>
      <c r="P15" s="20"/>
      <c r="Q15" s="20"/>
      <c r="R15" s="20"/>
      <c r="S15" s="20"/>
      <c r="T15" s="20"/>
    </row>
    <row r="16" spans="1:20" x14ac:dyDescent="0.3">
      <c r="A16" s="28">
        <v>3</v>
      </c>
      <c r="B16" s="28">
        <v>35</v>
      </c>
      <c r="C16" s="28">
        <v>1989</v>
      </c>
      <c r="D16" s="28" t="s">
        <v>5</v>
      </c>
      <c r="E16" s="28" t="s">
        <v>37</v>
      </c>
      <c r="F16" s="28" t="s">
        <v>84</v>
      </c>
      <c r="G16" s="14" t="s">
        <v>27</v>
      </c>
      <c r="H16" s="28"/>
      <c r="I16" s="28">
        <v>3526224</v>
      </c>
      <c r="J16" s="15" t="s">
        <v>55</v>
      </c>
      <c r="N16" s="20"/>
      <c r="O16" s="20"/>
      <c r="P16" s="20"/>
      <c r="Q16" s="20"/>
      <c r="R16" s="20"/>
      <c r="S16" s="20"/>
      <c r="T16" s="20"/>
    </row>
    <row r="17" spans="1:20" x14ac:dyDescent="0.3">
      <c r="A17" s="28">
        <v>4</v>
      </c>
      <c r="B17" s="28">
        <v>9</v>
      </c>
      <c r="C17" s="28">
        <v>1973</v>
      </c>
      <c r="D17" s="28" t="s">
        <v>8</v>
      </c>
      <c r="E17" s="28" t="s">
        <v>37</v>
      </c>
      <c r="F17" s="28" t="s">
        <v>24</v>
      </c>
      <c r="G17" s="14" t="s">
        <v>19</v>
      </c>
      <c r="H17" s="28" t="s">
        <v>59</v>
      </c>
      <c r="I17" s="28">
        <v>4459593</v>
      </c>
      <c r="J17" s="15" t="s">
        <v>81</v>
      </c>
      <c r="N17" s="20"/>
      <c r="O17" s="20"/>
      <c r="P17" s="20"/>
      <c r="Q17" s="20"/>
      <c r="R17" s="20"/>
      <c r="S17" s="20"/>
      <c r="T17" s="20"/>
    </row>
    <row r="18" spans="1:20" x14ac:dyDescent="0.3">
      <c r="A18" s="28">
        <v>5</v>
      </c>
      <c r="B18" s="28">
        <v>88</v>
      </c>
      <c r="C18" s="28">
        <v>1988</v>
      </c>
      <c r="D18" s="28" t="s">
        <v>5</v>
      </c>
      <c r="E18" s="28" t="s">
        <v>37</v>
      </c>
      <c r="F18" s="28" t="s">
        <v>25</v>
      </c>
      <c r="G18" s="14" t="s">
        <v>38</v>
      </c>
      <c r="H18" s="28" t="s">
        <v>58</v>
      </c>
      <c r="I18" s="28">
        <v>3874883</v>
      </c>
      <c r="J18" s="15" t="s">
        <v>82</v>
      </c>
      <c r="N18" s="20"/>
      <c r="O18" s="20"/>
      <c r="P18" s="20"/>
      <c r="Q18" s="20"/>
      <c r="R18" s="20"/>
      <c r="S18" s="20"/>
      <c r="T18" s="20"/>
    </row>
    <row r="19" spans="1:20" s="33" customFormat="1" x14ac:dyDescent="0.3">
      <c r="N19" s="36"/>
      <c r="O19" s="36"/>
      <c r="P19" s="36"/>
      <c r="Q19" s="36"/>
      <c r="R19" s="36"/>
      <c r="S19" s="36"/>
      <c r="T19" s="36"/>
    </row>
    <row r="20" spans="1:20" s="33" customFormat="1" x14ac:dyDescent="0.3">
      <c r="A20" s="38" t="s">
        <v>123</v>
      </c>
      <c r="N20" s="36"/>
      <c r="O20" s="36"/>
      <c r="P20" s="36"/>
      <c r="Q20" s="36"/>
      <c r="R20" s="36"/>
      <c r="S20" s="36"/>
      <c r="T20" s="36"/>
    </row>
    <row r="21" spans="1:20" s="33" customFormat="1" x14ac:dyDescent="0.3">
      <c r="N21" s="36"/>
      <c r="O21" s="36"/>
      <c r="P21" s="36"/>
      <c r="Q21" s="36"/>
      <c r="R21" s="36"/>
      <c r="S21" s="36"/>
      <c r="T21" s="36"/>
    </row>
    <row r="22" spans="1:20" s="33" customFormat="1" x14ac:dyDescent="0.3">
      <c r="A22" s="39"/>
      <c r="B22" s="40" t="s">
        <v>31</v>
      </c>
      <c r="C22" s="39"/>
      <c r="D22" s="39"/>
      <c r="E22" s="39"/>
      <c r="F22" s="39"/>
      <c r="G22" s="39" t="s">
        <v>32</v>
      </c>
      <c r="H22" s="39"/>
      <c r="I22" s="39"/>
      <c r="N22" s="36"/>
      <c r="O22" s="36"/>
      <c r="P22" s="36"/>
      <c r="Q22" s="36"/>
      <c r="R22" s="36"/>
      <c r="S22" s="36"/>
      <c r="T22" s="36"/>
    </row>
    <row r="23" spans="1:20" s="33" customFormat="1" x14ac:dyDescent="0.3">
      <c r="N23" s="36"/>
      <c r="O23" s="36"/>
      <c r="P23" s="36"/>
      <c r="Q23" s="36"/>
      <c r="R23" s="36"/>
      <c r="S23" s="36"/>
      <c r="T23" s="36"/>
    </row>
    <row r="24" spans="1:20" s="33" customFormat="1" ht="15.6" x14ac:dyDescent="0.3">
      <c r="A24" s="31"/>
      <c r="B24" s="134" t="s">
        <v>69</v>
      </c>
      <c r="C24" s="134"/>
      <c r="D24" s="134"/>
      <c r="E24" s="30"/>
      <c r="F24" s="30"/>
      <c r="G24" s="37" t="s">
        <v>70</v>
      </c>
      <c r="H24" s="32"/>
      <c r="I24" s="32"/>
      <c r="N24" s="36"/>
      <c r="O24" s="36"/>
      <c r="P24" s="36"/>
      <c r="Q24" s="36"/>
      <c r="R24" s="36"/>
      <c r="S24" s="36"/>
      <c r="T24" s="36"/>
    </row>
  </sheetData>
  <mergeCells count="13">
    <mergeCell ref="A1:I1"/>
    <mergeCell ref="E9:F9"/>
    <mergeCell ref="B24:D24"/>
    <mergeCell ref="F12:F13"/>
    <mergeCell ref="G12:G13"/>
    <mergeCell ref="A10:I10"/>
    <mergeCell ref="A11:A13"/>
    <mergeCell ref="B11:B13"/>
    <mergeCell ref="C11:E12"/>
    <mergeCell ref="I12:I13"/>
    <mergeCell ref="H12:H13"/>
    <mergeCell ref="F11:I11"/>
    <mergeCell ref="A7:I7"/>
  </mergeCells>
  <pageMargins left="0.62992125984251968" right="0.23622047244094491" top="1.1417322834645669" bottom="0.35433070866141736" header="0.31496062992125984" footer="0.31496062992125984"/>
  <pageSetup paperSize="9" scale="74" orientation="portrait" r:id="rId1"/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33"/>
  <sheetViews>
    <sheetView tabSelected="1" view="pageBreakPreview" zoomScaleNormal="87" zoomScaleSheetLayoutView="100" workbookViewId="0">
      <selection activeCell="E18" sqref="E18"/>
    </sheetView>
  </sheetViews>
  <sheetFormatPr defaultColWidth="9.33203125" defaultRowHeight="15.6" x14ac:dyDescent="0.3"/>
  <cols>
    <col min="1" max="2" width="10" style="43" customWidth="1"/>
    <col min="3" max="3" width="18.44140625" style="44" customWidth="1"/>
    <col min="4" max="4" width="17.44140625" style="44" customWidth="1"/>
    <col min="5" max="5" width="19.6640625" style="42" customWidth="1"/>
    <col min="6" max="6" width="23.109375" style="42" customWidth="1"/>
    <col min="7" max="7" width="8.33203125" style="44" customWidth="1"/>
    <col min="8" max="8" width="9.33203125" style="44" customWidth="1"/>
    <col min="9" max="9" width="8" style="44" customWidth="1"/>
    <col min="10" max="10" width="8.88671875" style="44" bestFit="1" customWidth="1"/>
    <col min="11" max="11" width="10.44140625" style="44" bestFit="1" customWidth="1"/>
    <col min="12" max="12" width="11.6640625" style="44" customWidth="1"/>
    <col min="13" max="16384" width="9.33203125" style="44"/>
  </cols>
  <sheetData>
    <row r="3" spans="1:12" x14ac:dyDescent="0.3">
      <c r="D3" s="157" t="str">
        <f>'ДОСААФ В'!A1</f>
        <v>1 ЭТАП Открытого КУБКА ДОСААФ РОССИИ                                                                                                                                                          ПО КОЛЬЦЕВЫМ АВТОМОБИЛЬНЫМ ГОНКАМ                                                                                                 НА КЛАССИЧЕСКИХ АВТОМОБИЛЯХ                                                                                                                       «MOSCOW CLASSIC GRAND PRIX 2018»</v>
      </c>
      <c r="E3" s="157"/>
      <c r="F3" s="157"/>
      <c r="G3" s="157"/>
      <c r="H3" s="157"/>
    </row>
    <row r="4" spans="1:12" x14ac:dyDescent="0.3">
      <c r="D4" s="157"/>
      <c r="E4" s="157"/>
      <c r="F4" s="157"/>
      <c r="G4" s="157"/>
      <c r="H4" s="157"/>
    </row>
    <row r="5" spans="1:12" x14ac:dyDescent="0.3">
      <c r="D5" s="157"/>
      <c r="E5" s="157"/>
      <c r="F5" s="157"/>
      <c r="G5" s="157"/>
      <c r="H5" s="157"/>
    </row>
    <row r="6" spans="1:12" x14ac:dyDescent="0.3">
      <c r="D6" s="157"/>
      <c r="E6" s="157"/>
      <c r="F6" s="157"/>
      <c r="G6" s="157"/>
      <c r="H6" s="157"/>
    </row>
    <row r="7" spans="1:12" x14ac:dyDescent="0.3">
      <c r="D7" s="157"/>
      <c r="E7" s="157"/>
      <c r="F7" s="157"/>
      <c r="G7" s="157"/>
      <c r="H7" s="157"/>
    </row>
    <row r="8" spans="1:12" ht="31.5" customHeight="1" x14ac:dyDescent="0.35">
      <c r="A8" s="24" t="s">
        <v>103</v>
      </c>
      <c r="D8" s="42"/>
      <c r="G8" s="42"/>
      <c r="H8" s="42"/>
      <c r="K8" s="56" t="s">
        <v>104</v>
      </c>
    </row>
    <row r="9" spans="1:12" ht="41.85" customHeight="1" x14ac:dyDescent="0.3">
      <c r="A9" s="29"/>
      <c r="B9" s="29"/>
      <c r="C9" s="29"/>
      <c r="D9" s="158" t="s">
        <v>98</v>
      </c>
      <c r="E9" s="158"/>
      <c r="F9" s="158"/>
      <c r="G9" s="55" t="s">
        <v>99</v>
      </c>
      <c r="H9" s="159" t="s">
        <v>125</v>
      </c>
      <c r="I9" s="159"/>
      <c r="J9" s="159"/>
      <c r="K9" s="29"/>
      <c r="L9" s="29"/>
    </row>
    <row r="10" spans="1:12" ht="14.4" customHeight="1" x14ac:dyDescent="0.3">
      <c r="A10" s="151" t="s">
        <v>0</v>
      </c>
      <c r="B10" s="152" t="s">
        <v>60</v>
      </c>
      <c r="C10" s="154" t="s">
        <v>3</v>
      </c>
      <c r="D10" s="154" t="s">
        <v>1</v>
      </c>
      <c r="E10" s="154" t="s">
        <v>61</v>
      </c>
      <c r="F10" s="154" t="s">
        <v>62</v>
      </c>
      <c r="G10" s="155" t="s">
        <v>11</v>
      </c>
      <c r="H10" s="155"/>
      <c r="I10" s="155" t="s">
        <v>12</v>
      </c>
      <c r="J10" s="155"/>
      <c r="K10" s="156" t="s">
        <v>141</v>
      </c>
      <c r="L10" s="150" t="s">
        <v>142</v>
      </c>
    </row>
    <row r="11" spans="1:12" s="4" customFormat="1" ht="26.4" x14ac:dyDescent="0.3">
      <c r="A11" s="151"/>
      <c r="B11" s="153"/>
      <c r="C11" s="154"/>
      <c r="D11" s="154"/>
      <c r="E11" s="154"/>
      <c r="F11" s="154"/>
      <c r="G11" s="53" t="s">
        <v>13</v>
      </c>
      <c r="H11" s="5" t="s">
        <v>53</v>
      </c>
      <c r="I11" s="53" t="s">
        <v>13</v>
      </c>
      <c r="J11" s="47" t="s">
        <v>53</v>
      </c>
      <c r="K11" s="156"/>
      <c r="L11" s="150"/>
    </row>
    <row r="12" spans="1:12" ht="17.399999999999999" x14ac:dyDescent="0.25">
      <c r="A12" s="45">
        <f>'ДОСААФ Ж13'!B14</f>
        <v>14</v>
      </c>
      <c r="B12" s="45">
        <f>'ДОСААФ Ж13'!C14</f>
        <v>1978</v>
      </c>
      <c r="C12" s="45" t="str">
        <f>'ДОСААФ Ж13'!D14</f>
        <v>ВАЗ 2101</v>
      </c>
      <c r="D12" s="45" t="str">
        <f>'ДОСААФ Ж13'!E14</f>
        <v>Жигули 1300</v>
      </c>
      <c r="E12" s="45" t="str">
        <f>'ДОСААФ Ж13'!F14</f>
        <v>Трушин Евгений</v>
      </c>
      <c r="F12" s="46" t="str">
        <f>'ДОСААФ Ж13'!G14</f>
        <v>Россия/Подольск</v>
      </c>
      <c r="G12" s="47">
        <v>1</v>
      </c>
      <c r="H12" s="48">
        <v>30</v>
      </c>
      <c r="I12" s="47">
        <v>1</v>
      </c>
      <c r="J12" s="47">
        <v>30</v>
      </c>
      <c r="K12" s="49">
        <v>1</v>
      </c>
      <c r="L12" s="48">
        <v>60</v>
      </c>
    </row>
    <row r="13" spans="1:12" ht="17.399999999999999" x14ac:dyDescent="0.25">
      <c r="A13" s="45">
        <v>13</v>
      </c>
      <c r="B13" s="45">
        <v>2005</v>
      </c>
      <c r="C13" s="45" t="s">
        <v>6</v>
      </c>
      <c r="D13" s="45" t="s">
        <v>48</v>
      </c>
      <c r="E13" s="45" t="s">
        <v>163</v>
      </c>
      <c r="F13" s="45" t="s">
        <v>162</v>
      </c>
      <c r="G13" s="130">
        <v>2</v>
      </c>
      <c r="H13" s="131">
        <v>25</v>
      </c>
      <c r="I13" s="130">
        <v>2</v>
      </c>
      <c r="J13" s="130">
        <v>25</v>
      </c>
      <c r="K13" s="49">
        <v>2</v>
      </c>
      <c r="L13" s="131">
        <v>50</v>
      </c>
    </row>
    <row r="14" spans="1:12" ht="17.399999999999999" x14ac:dyDescent="0.25">
      <c r="A14" s="45">
        <f>'ДОСААФ Ж13'!B16</f>
        <v>2</v>
      </c>
      <c r="B14" s="45">
        <f>'ДОСААФ Ж13'!C16</f>
        <v>1990</v>
      </c>
      <c r="C14" s="45" t="str">
        <f>'ДОСААФ Ж13'!D16</f>
        <v>ВАЗ 2107</v>
      </c>
      <c r="D14" s="45" t="str">
        <f>'ДОСААФ Ж13'!E16</f>
        <v>Жигули 1300</v>
      </c>
      <c r="E14" s="45" t="str">
        <f>'ДОСААФ Ж13'!F16</f>
        <v>Ташаев Игорь</v>
      </c>
      <c r="F14" s="46" t="str">
        <f>'ДОСААФ Ж13'!G16</f>
        <v>Россия/Москва</v>
      </c>
      <c r="G14" s="47" t="s">
        <v>63</v>
      </c>
      <c r="H14" s="48" t="s">
        <v>121</v>
      </c>
      <c r="I14" s="47" t="s">
        <v>63</v>
      </c>
      <c r="J14" s="47" t="s">
        <v>121</v>
      </c>
      <c r="K14" s="49" t="s">
        <v>121</v>
      </c>
      <c r="L14" s="48">
        <v>0</v>
      </c>
    </row>
    <row r="15" spans="1:12" ht="17.399999999999999" x14ac:dyDescent="0.25">
      <c r="A15" s="88"/>
      <c r="B15" s="88"/>
      <c r="C15" s="88"/>
      <c r="D15" s="88"/>
      <c r="E15" s="88"/>
      <c r="F15" s="88"/>
      <c r="G15" s="100"/>
      <c r="H15" s="101"/>
      <c r="I15" s="100"/>
      <c r="J15" s="100"/>
      <c r="K15" s="102"/>
      <c r="L15" s="101"/>
    </row>
    <row r="16" spans="1:12" ht="43.2" customHeight="1" x14ac:dyDescent="0.3">
      <c r="A16" s="149" t="s">
        <v>65</v>
      </c>
      <c r="B16" s="149"/>
      <c r="C16" s="149"/>
      <c r="D16" s="149"/>
      <c r="E16" s="44"/>
      <c r="F16" s="44"/>
    </row>
    <row r="17" spans="1:6" ht="28.95" customHeight="1" x14ac:dyDescent="0.3">
      <c r="A17" s="149" t="s">
        <v>143</v>
      </c>
      <c r="B17" s="149"/>
      <c r="C17" s="149"/>
      <c r="E17" s="44"/>
      <c r="F17" s="44"/>
    </row>
    <row r="18" spans="1:6" ht="13.8" x14ac:dyDescent="0.3">
      <c r="A18" s="44"/>
      <c r="B18" s="44"/>
      <c r="E18" s="44"/>
      <c r="F18" s="44"/>
    </row>
    <row r="19" spans="1:6" ht="15" customHeight="1" x14ac:dyDescent="0.3">
      <c r="B19" s="134" t="s">
        <v>68</v>
      </c>
      <c r="C19" s="134"/>
      <c r="F19" s="42" t="s">
        <v>32</v>
      </c>
    </row>
    <row r="21" spans="1:6" x14ac:dyDescent="0.3">
      <c r="B21" s="134" t="s">
        <v>69</v>
      </c>
      <c r="C21" s="134"/>
      <c r="D21" s="134"/>
      <c r="F21" s="42" t="s">
        <v>70</v>
      </c>
    </row>
    <row r="26" spans="1:6" ht="13.8" x14ac:dyDescent="0.3">
      <c r="A26" s="44"/>
      <c r="B26" s="44"/>
      <c r="E26" s="44"/>
      <c r="F26" s="44"/>
    </row>
    <row r="27" spans="1:6" ht="13.8" x14ac:dyDescent="0.3">
      <c r="A27" s="44"/>
      <c r="B27" s="44"/>
      <c r="E27" s="44"/>
      <c r="F27" s="44"/>
    </row>
    <row r="28" spans="1:6" ht="13.8" x14ac:dyDescent="0.3">
      <c r="A28" s="44"/>
      <c r="B28" s="44"/>
      <c r="E28" s="44"/>
      <c r="F28" s="44"/>
    </row>
    <row r="29" spans="1:6" ht="13.8" x14ac:dyDescent="0.3">
      <c r="A29" s="44"/>
      <c r="B29" s="44"/>
      <c r="E29" s="44"/>
      <c r="F29" s="44"/>
    </row>
    <row r="30" spans="1:6" ht="13.8" x14ac:dyDescent="0.3">
      <c r="A30" s="44"/>
      <c r="B30" s="44"/>
      <c r="E30" s="44"/>
      <c r="F30" s="44"/>
    </row>
    <row r="31" spans="1:6" ht="13.8" x14ac:dyDescent="0.3">
      <c r="A31" s="44"/>
      <c r="B31" s="44"/>
      <c r="E31" s="44"/>
      <c r="F31" s="44"/>
    </row>
    <row r="32" spans="1:6" ht="13.8" x14ac:dyDescent="0.3">
      <c r="A32" s="44"/>
      <c r="B32" s="44"/>
      <c r="E32" s="44"/>
      <c r="F32" s="44"/>
    </row>
    <row r="33" spans="1:6" ht="13.8" x14ac:dyDescent="0.3">
      <c r="A33" s="44"/>
      <c r="B33" s="44"/>
      <c r="E33" s="44"/>
      <c r="F33" s="44"/>
    </row>
  </sheetData>
  <autoFilter ref="A11:L17"/>
  <mergeCells count="17">
    <mergeCell ref="B21:D21"/>
    <mergeCell ref="I10:J10"/>
    <mergeCell ref="K10:K11"/>
    <mergeCell ref="L10:L11"/>
    <mergeCell ref="A16:D16"/>
    <mergeCell ref="A17:C17"/>
    <mergeCell ref="B19:C19"/>
    <mergeCell ref="D3:H7"/>
    <mergeCell ref="D9:F9"/>
    <mergeCell ref="A10:A11"/>
    <mergeCell ref="B10:B11"/>
    <mergeCell ref="C10:C11"/>
    <mergeCell ref="D10:D11"/>
    <mergeCell ref="E10:E11"/>
    <mergeCell ref="F10:F11"/>
    <mergeCell ref="G10:H10"/>
    <mergeCell ref="H9:J9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35"/>
  <sheetViews>
    <sheetView view="pageBreakPreview" zoomScaleNormal="87" zoomScaleSheetLayoutView="100" workbookViewId="0">
      <selection activeCell="J13" sqref="J13"/>
    </sheetView>
  </sheetViews>
  <sheetFormatPr defaultColWidth="9.33203125" defaultRowHeight="15.6" x14ac:dyDescent="0.3"/>
  <cols>
    <col min="1" max="2" width="10" style="43" customWidth="1"/>
    <col min="3" max="3" width="18.44140625" style="44" customWidth="1"/>
    <col min="4" max="4" width="17.44140625" style="44" customWidth="1"/>
    <col min="5" max="5" width="19.6640625" style="42" customWidth="1"/>
    <col min="6" max="6" width="21.5546875" style="42" customWidth="1"/>
    <col min="7" max="7" width="8.33203125" style="44" customWidth="1"/>
    <col min="8" max="8" width="9.33203125" style="44" customWidth="1"/>
    <col min="9" max="9" width="8" style="44" customWidth="1"/>
    <col min="10" max="10" width="8.88671875" style="44" bestFit="1" customWidth="1"/>
    <col min="11" max="11" width="10.44140625" style="44" bestFit="1" customWidth="1"/>
    <col min="12" max="12" width="11.6640625" style="44" customWidth="1"/>
    <col min="13" max="16384" width="9.33203125" style="44"/>
  </cols>
  <sheetData>
    <row r="3" spans="1:12" x14ac:dyDescent="0.3">
      <c r="D3" s="157" t="str">
        <f>'ДОСААФ В'!A1</f>
        <v>1 ЭТАП Открытого КУБКА ДОСААФ РОССИИ                                                                                                                                                          ПО КОЛЬЦЕВЫМ АВТОМОБИЛЬНЫМ ГОНКАМ                                                                                                 НА КЛАССИЧЕСКИХ АВТОМОБИЛЯХ                                                                                                                       «MOSCOW CLASSIC GRAND PRIX 2018»</v>
      </c>
      <c r="E3" s="157"/>
      <c r="F3" s="157"/>
      <c r="G3" s="157"/>
      <c r="H3" s="157"/>
    </row>
    <row r="4" spans="1:12" x14ac:dyDescent="0.3">
      <c r="D4" s="157"/>
      <c r="E4" s="157"/>
      <c r="F4" s="157"/>
      <c r="G4" s="157"/>
      <c r="H4" s="157"/>
    </row>
    <row r="5" spans="1:12" x14ac:dyDescent="0.3">
      <c r="D5" s="157"/>
      <c r="E5" s="157"/>
      <c r="F5" s="157"/>
      <c r="G5" s="157"/>
      <c r="H5" s="157"/>
    </row>
    <row r="6" spans="1:12" x14ac:dyDescent="0.3">
      <c r="D6" s="157"/>
      <c r="E6" s="157"/>
      <c r="F6" s="157"/>
      <c r="G6" s="157"/>
      <c r="H6" s="157"/>
    </row>
    <row r="7" spans="1:12" x14ac:dyDescent="0.3">
      <c r="D7" s="157"/>
      <c r="E7" s="157"/>
      <c r="F7" s="157"/>
      <c r="G7" s="157"/>
      <c r="H7" s="157"/>
    </row>
    <row r="8" spans="1:12" ht="31.5" customHeight="1" x14ac:dyDescent="0.35">
      <c r="A8" s="24" t="s">
        <v>103</v>
      </c>
      <c r="D8" s="42"/>
      <c r="G8" s="42"/>
      <c r="H8" s="42"/>
      <c r="K8" s="56" t="s">
        <v>104</v>
      </c>
    </row>
    <row r="9" spans="1:12" ht="41.85" customHeight="1" x14ac:dyDescent="0.3">
      <c r="A9" s="51"/>
      <c r="B9" s="51"/>
      <c r="C9" s="51"/>
      <c r="D9" s="158" t="s">
        <v>98</v>
      </c>
      <c r="E9" s="158"/>
      <c r="F9" s="158"/>
      <c r="G9" s="55" t="s">
        <v>99</v>
      </c>
      <c r="H9" s="159" t="s">
        <v>126</v>
      </c>
      <c r="I9" s="159"/>
      <c r="J9" s="159"/>
      <c r="K9" s="51"/>
      <c r="L9" s="51"/>
    </row>
    <row r="10" spans="1:12" ht="14.4" customHeight="1" x14ac:dyDescent="0.3">
      <c r="A10" s="151" t="s">
        <v>0</v>
      </c>
      <c r="B10" s="152" t="s">
        <v>60</v>
      </c>
      <c r="C10" s="154" t="s">
        <v>3</v>
      </c>
      <c r="D10" s="154" t="s">
        <v>1</v>
      </c>
      <c r="E10" s="154" t="s">
        <v>61</v>
      </c>
      <c r="F10" s="154" t="s">
        <v>62</v>
      </c>
      <c r="G10" s="155" t="s">
        <v>11</v>
      </c>
      <c r="H10" s="155"/>
      <c r="I10" s="155" t="s">
        <v>12</v>
      </c>
      <c r="J10" s="155"/>
      <c r="K10" s="156" t="s">
        <v>15</v>
      </c>
      <c r="L10" s="150" t="s">
        <v>14</v>
      </c>
    </row>
    <row r="11" spans="1:12" s="4" customFormat="1" ht="26.4" x14ac:dyDescent="0.3">
      <c r="A11" s="151"/>
      <c r="B11" s="153"/>
      <c r="C11" s="154"/>
      <c r="D11" s="154"/>
      <c r="E11" s="154"/>
      <c r="F11" s="154"/>
      <c r="G11" s="53" t="s">
        <v>13</v>
      </c>
      <c r="H11" s="5" t="s">
        <v>53</v>
      </c>
      <c r="I11" s="53" t="s">
        <v>13</v>
      </c>
      <c r="J11" s="54" t="s">
        <v>53</v>
      </c>
      <c r="K11" s="156"/>
      <c r="L11" s="150"/>
    </row>
    <row r="12" spans="1:12" ht="17.399999999999999" x14ac:dyDescent="0.25">
      <c r="A12" s="45">
        <v>133</v>
      </c>
      <c r="B12" s="45">
        <v>1987</v>
      </c>
      <c r="C12" s="45" t="s">
        <v>49</v>
      </c>
      <c r="D12" s="45" t="s">
        <v>50</v>
      </c>
      <c r="E12" s="45" t="s">
        <v>51</v>
      </c>
      <c r="F12" s="46" t="s">
        <v>19</v>
      </c>
      <c r="G12" s="54">
        <v>1</v>
      </c>
      <c r="H12" s="52">
        <v>30</v>
      </c>
      <c r="I12" s="54">
        <v>1</v>
      </c>
      <c r="J12" s="54">
        <v>30</v>
      </c>
      <c r="K12" s="49">
        <v>1</v>
      </c>
      <c r="L12" s="52">
        <f>H12+J12</f>
        <v>60</v>
      </c>
    </row>
    <row r="13" spans="1:12" ht="17.399999999999999" x14ac:dyDescent="0.25">
      <c r="A13" s="45">
        <v>95</v>
      </c>
      <c r="B13" s="45">
        <v>1985</v>
      </c>
      <c r="C13" s="45" t="s">
        <v>7</v>
      </c>
      <c r="D13" s="34" t="s">
        <v>50</v>
      </c>
      <c r="E13" s="45" t="s">
        <v>88</v>
      </c>
      <c r="F13" s="35" t="s">
        <v>30</v>
      </c>
      <c r="G13" s="54" t="s">
        <v>63</v>
      </c>
      <c r="H13" s="52">
        <v>0</v>
      </c>
      <c r="I13" s="54">
        <v>2</v>
      </c>
      <c r="J13" s="54">
        <v>25</v>
      </c>
      <c r="K13" s="49">
        <v>2</v>
      </c>
      <c r="L13" s="52">
        <f>H13+J13</f>
        <v>25</v>
      </c>
    </row>
    <row r="14" spans="1:12" ht="17.399999999999999" x14ac:dyDescent="0.25">
      <c r="A14" s="45">
        <v>26</v>
      </c>
      <c r="B14" s="45">
        <v>1991</v>
      </c>
      <c r="C14" s="45" t="s">
        <v>49</v>
      </c>
      <c r="D14" s="45" t="s">
        <v>50</v>
      </c>
      <c r="E14" s="45" t="s">
        <v>75</v>
      </c>
      <c r="F14" s="46" t="s">
        <v>19</v>
      </c>
      <c r="G14" s="54">
        <v>2</v>
      </c>
      <c r="H14" s="52">
        <v>25</v>
      </c>
      <c r="I14" s="54" t="s">
        <v>132</v>
      </c>
      <c r="J14" s="54" t="s">
        <v>121</v>
      </c>
      <c r="K14" s="49">
        <v>3</v>
      </c>
      <c r="L14" s="52">
        <v>25</v>
      </c>
    </row>
    <row r="15" spans="1:12" ht="17.399999999999999" x14ac:dyDescent="0.25">
      <c r="A15" s="88"/>
      <c r="B15" s="88"/>
      <c r="C15" s="88"/>
      <c r="D15" s="88"/>
      <c r="E15" s="88"/>
      <c r="F15" s="88"/>
      <c r="G15" s="100"/>
      <c r="H15" s="101"/>
      <c r="I15" s="100"/>
      <c r="J15" s="100"/>
      <c r="K15" s="102"/>
      <c r="L15" s="101"/>
    </row>
    <row r="16" spans="1:12" ht="17.399999999999999" x14ac:dyDescent="0.25">
      <c r="A16" s="88"/>
      <c r="B16" s="88"/>
      <c r="C16" s="88"/>
      <c r="D16" s="88"/>
      <c r="E16" s="88"/>
      <c r="F16" s="88"/>
      <c r="G16" s="100"/>
      <c r="H16" s="101"/>
      <c r="I16" s="100"/>
      <c r="J16" s="100"/>
      <c r="K16" s="102"/>
      <c r="L16" s="101"/>
    </row>
    <row r="17" spans="1:12" ht="17.399999999999999" x14ac:dyDescent="0.25">
      <c r="A17" s="88"/>
      <c r="B17" s="88"/>
      <c r="C17" s="88"/>
      <c r="D17" s="88"/>
      <c r="E17" s="88"/>
      <c r="F17" s="88"/>
      <c r="G17" s="100"/>
      <c r="H17" s="101"/>
      <c r="I17" s="100"/>
      <c r="J17" s="100"/>
      <c r="K17" s="102"/>
      <c r="L17" s="101"/>
    </row>
    <row r="18" spans="1:12" ht="43.2" customHeight="1" x14ac:dyDescent="0.3">
      <c r="A18" s="149" t="s">
        <v>65</v>
      </c>
      <c r="B18" s="149"/>
      <c r="C18" s="149"/>
      <c r="D18" s="149"/>
      <c r="E18" s="44"/>
      <c r="F18" s="44"/>
    </row>
    <row r="19" spans="1:12" ht="28.95" customHeight="1" x14ac:dyDescent="0.3">
      <c r="A19" s="149" t="s">
        <v>143</v>
      </c>
      <c r="B19" s="149"/>
      <c r="C19" s="149"/>
      <c r="E19" s="44"/>
      <c r="F19" s="44"/>
    </row>
    <row r="20" spans="1:12" ht="13.8" x14ac:dyDescent="0.3">
      <c r="A20" s="44"/>
      <c r="B20" s="44"/>
      <c r="E20" s="44"/>
      <c r="F20" s="44"/>
    </row>
    <row r="21" spans="1:12" ht="15" customHeight="1" x14ac:dyDescent="0.3">
      <c r="B21" s="134" t="s">
        <v>68</v>
      </c>
      <c r="C21" s="134"/>
      <c r="F21" s="42" t="s">
        <v>32</v>
      </c>
    </row>
    <row r="23" spans="1:12" x14ac:dyDescent="0.3">
      <c r="B23" s="134" t="s">
        <v>69</v>
      </c>
      <c r="C23" s="134"/>
      <c r="D23" s="134"/>
      <c r="F23" s="42" t="s">
        <v>70</v>
      </c>
    </row>
    <row r="28" spans="1:12" ht="13.8" x14ac:dyDescent="0.3">
      <c r="A28" s="44"/>
      <c r="B28" s="44"/>
      <c r="E28" s="44"/>
      <c r="F28" s="44"/>
    </row>
    <row r="29" spans="1:12" ht="13.8" x14ac:dyDescent="0.3">
      <c r="A29" s="44"/>
      <c r="B29" s="44"/>
      <c r="E29" s="44"/>
      <c r="F29" s="44"/>
    </row>
    <row r="30" spans="1:12" ht="13.8" x14ac:dyDescent="0.3">
      <c r="A30" s="44"/>
      <c r="B30" s="44"/>
      <c r="E30" s="44"/>
      <c r="F30" s="44"/>
    </row>
    <row r="31" spans="1:12" ht="13.8" x14ac:dyDescent="0.3">
      <c r="A31" s="44"/>
      <c r="B31" s="44"/>
      <c r="E31" s="44"/>
      <c r="F31" s="44"/>
    </row>
    <row r="32" spans="1:12" ht="13.8" x14ac:dyDescent="0.3">
      <c r="A32" s="44"/>
      <c r="B32" s="44"/>
      <c r="E32" s="44"/>
      <c r="F32" s="44"/>
    </row>
    <row r="33" spans="1:6" ht="13.8" x14ac:dyDescent="0.3">
      <c r="A33" s="44"/>
      <c r="B33" s="44"/>
      <c r="E33" s="44"/>
      <c r="F33" s="44"/>
    </row>
    <row r="34" spans="1:6" ht="13.8" x14ac:dyDescent="0.3">
      <c r="A34" s="44"/>
      <c r="B34" s="44"/>
      <c r="E34" s="44"/>
      <c r="F34" s="44"/>
    </row>
    <row r="35" spans="1:6" ht="13.8" x14ac:dyDescent="0.3">
      <c r="A35" s="44"/>
      <c r="B35" s="44"/>
      <c r="E35" s="44"/>
      <c r="F35" s="44"/>
    </row>
  </sheetData>
  <autoFilter ref="A11:L19"/>
  <sortState ref="A12:L14">
    <sortCondition ref="K12:K14"/>
  </sortState>
  <mergeCells count="17">
    <mergeCell ref="D3:H7"/>
    <mergeCell ref="D9:F9"/>
    <mergeCell ref="A10:A11"/>
    <mergeCell ref="B10:B11"/>
    <mergeCell ref="C10:C11"/>
    <mergeCell ref="D10:D11"/>
    <mergeCell ref="E10:E11"/>
    <mergeCell ref="F10:F11"/>
    <mergeCell ref="G10:H10"/>
    <mergeCell ref="B23:D23"/>
    <mergeCell ref="H9:J9"/>
    <mergeCell ref="I10:J10"/>
    <mergeCell ref="K10:K11"/>
    <mergeCell ref="L10:L11"/>
    <mergeCell ref="A18:D18"/>
    <mergeCell ref="A19:C19"/>
    <mergeCell ref="B21:C2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34"/>
  <sheetViews>
    <sheetView view="pageBreakPreview" zoomScaleNormal="87" zoomScaleSheetLayoutView="100" workbookViewId="0">
      <selection activeCell="H18" sqref="H18"/>
    </sheetView>
  </sheetViews>
  <sheetFormatPr defaultColWidth="9.33203125" defaultRowHeight="15.6" x14ac:dyDescent="0.3"/>
  <cols>
    <col min="1" max="2" width="10" style="43" customWidth="1"/>
    <col min="3" max="3" width="18.44140625" style="44" customWidth="1"/>
    <col min="4" max="4" width="17.44140625" style="44" customWidth="1"/>
    <col min="5" max="5" width="19.6640625" style="42" customWidth="1"/>
    <col min="6" max="6" width="21.5546875" style="42" customWidth="1"/>
    <col min="7" max="7" width="8.33203125" style="44" customWidth="1"/>
    <col min="8" max="8" width="9.33203125" style="44" customWidth="1"/>
    <col min="9" max="9" width="8" style="44" customWidth="1"/>
    <col min="10" max="10" width="8.88671875" style="44" bestFit="1" customWidth="1"/>
    <col min="11" max="11" width="10.44140625" style="44" bestFit="1" customWidth="1"/>
    <col min="12" max="12" width="11.6640625" style="44" customWidth="1"/>
    <col min="13" max="16384" width="9.33203125" style="44"/>
  </cols>
  <sheetData>
    <row r="5" spans="1:12" x14ac:dyDescent="0.3">
      <c r="D5" s="157" t="str">
        <f>'ДОСААФ В'!A1</f>
        <v>1 ЭТАП Открытого КУБКА ДОСААФ РОССИИ                                                                                                                                                          ПО КОЛЬЦЕВЫМ АВТОМОБИЛЬНЫМ ГОНКАМ                                                                                                 НА КЛАССИЧЕСКИХ АВТОМОБИЛЯХ                                                                                                                       «MOSCOW CLASSIC GRAND PRIX 2018»</v>
      </c>
      <c r="E5" s="157"/>
      <c r="F5" s="157"/>
      <c r="G5" s="157"/>
      <c r="H5" s="157"/>
    </row>
    <row r="6" spans="1:12" x14ac:dyDescent="0.3">
      <c r="D6" s="157"/>
      <c r="E6" s="157"/>
      <c r="F6" s="157"/>
      <c r="G6" s="157"/>
      <c r="H6" s="157"/>
    </row>
    <row r="7" spans="1:12" x14ac:dyDescent="0.3">
      <c r="D7" s="157"/>
      <c r="E7" s="157"/>
      <c r="F7" s="157"/>
      <c r="G7" s="157"/>
      <c r="H7" s="157"/>
    </row>
    <row r="8" spans="1:12" x14ac:dyDescent="0.3">
      <c r="D8" s="157"/>
      <c r="E8" s="157"/>
      <c r="F8" s="157"/>
      <c r="G8" s="157"/>
      <c r="H8" s="157"/>
    </row>
    <row r="9" spans="1:12" x14ac:dyDescent="0.3">
      <c r="D9" s="157"/>
      <c r="E9" s="157"/>
      <c r="F9" s="157"/>
      <c r="G9" s="157"/>
      <c r="H9" s="157"/>
    </row>
    <row r="10" spans="1:12" ht="31.5" customHeight="1" x14ac:dyDescent="0.35">
      <c r="A10" s="24" t="s">
        <v>103</v>
      </c>
      <c r="D10" s="42"/>
      <c r="G10" s="42"/>
      <c r="H10" s="42"/>
      <c r="K10" s="56" t="s">
        <v>104</v>
      </c>
    </row>
    <row r="11" spans="1:12" ht="41.85" customHeight="1" x14ac:dyDescent="0.3">
      <c r="A11" s="51"/>
      <c r="B11" s="51"/>
      <c r="C11" s="51"/>
      <c r="D11" s="158" t="s">
        <v>98</v>
      </c>
      <c r="E11" s="158"/>
      <c r="F11" s="158"/>
      <c r="G11" s="55" t="s">
        <v>99</v>
      </c>
      <c r="H11" s="159" t="s">
        <v>127</v>
      </c>
      <c r="I11" s="159"/>
      <c r="J11" s="51"/>
      <c r="K11" s="51"/>
      <c r="L11" s="51"/>
    </row>
    <row r="12" spans="1:12" ht="14.4" customHeight="1" x14ac:dyDescent="0.3">
      <c r="A12" s="151" t="s">
        <v>0</v>
      </c>
      <c r="B12" s="152" t="s">
        <v>60</v>
      </c>
      <c r="C12" s="154" t="s">
        <v>3</v>
      </c>
      <c r="D12" s="154" t="s">
        <v>1</v>
      </c>
      <c r="E12" s="154" t="s">
        <v>61</v>
      </c>
      <c r="F12" s="154" t="s">
        <v>62</v>
      </c>
      <c r="G12" s="155" t="s">
        <v>11</v>
      </c>
      <c r="H12" s="155"/>
      <c r="I12" s="155" t="s">
        <v>12</v>
      </c>
      <c r="J12" s="155"/>
      <c r="K12" s="156" t="s">
        <v>15</v>
      </c>
      <c r="L12" s="150" t="s">
        <v>14</v>
      </c>
    </row>
    <row r="13" spans="1:12" s="4" customFormat="1" ht="26.4" x14ac:dyDescent="0.3">
      <c r="A13" s="151"/>
      <c r="B13" s="153"/>
      <c r="C13" s="154"/>
      <c r="D13" s="154"/>
      <c r="E13" s="154"/>
      <c r="F13" s="154"/>
      <c r="G13" s="53" t="s">
        <v>13</v>
      </c>
      <c r="H13" s="5" t="s">
        <v>53</v>
      </c>
      <c r="I13" s="53" t="s">
        <v>13</v>
      </c>
      <c r="J13" s="54" t="s">
        <v>53</v>
      </c>
      <c r="K13" s="156"/>
      <c r="L13" s="150"/>
    </row>
    <row r="14" spans="1:12" ht="17.399999999999999" x14ac:dyDescent="0.25">
      <c r="A14" s="34">
        <v>222</v>
      </c>
      <c r="B14" s="45">
        <v>1977</v>
      </c>
      <c r="C14" s="45" t="s">
        <v>90</v>
      </c>
      <c r="D14" s="45" t="s">
        <v>52</v>
      </c>
      <c r="E14" s="45" t="s">
        <v>92</v>
      </c>
      <c r="F14" s="46" t="s">
        <v>19</v>
      </c>
      <c r="G14" s="54">
        <v>1</v>
      </c>
      <c r="H14" s="52" t="s">
        <v>121</v>
      </c>
      <c r="I14" s="54">
        <v>1</v>
      </c>
      <c r="J14" s="54" t="s">
        <v>121</v>
      </c>
      <c r="K14" s="49">
        <v>1</v>
      </c>
      <c r="L14" s="52">
        <v>0</v>
      </c>
    </row>
    <row r="15" spans="1:12" ht="17.399999999999999" x14ac:dyDescent="0.25">
      <c r="A15" s="87"/>
      <c r="B15" s="88"/>
      <c r="C15" s="88"/>
      <c r="D15" s="88"/>
      <c r="E15" s="88"/>
      <c r="F15" s="88"/>
      <c r="G15" s="100"/>
      <c r="H15" s="101"/>
      <c r="I15" s="100"/>
      <c r="J15" s="100"/>
      <c r="K15" s="102"/>
      <c r="L15" s="101"/>
    </row>
    <row r="16" spans="1:12" ht="18" x14ac:dyDescent="0.35">
      <c r="A16" s="87"/>
      <c r="B16" s="103" t="s">
        <v>133</v>
      </c>
      <c r="C16" s="88"/>
      <c r="D16" s="88"/>
      <c r="E16" s="88"/>
      <c r="F16" s="88"/>
      <c r="G16" s="100"/>
      <c r="H16" s="101"/>
      <c r="I16" s="100"/>
      <c r="J16" s="100"/>
      <c r="K16" s="102"/>
      <c r="L16" s="101"/>
    </row>
    <row r="17" spans="1:6" ht="43.2" customHeight="1" x14ac:dyDescent="0.3">
      <c r="A17" s="149" t="s">
        <v>65</v>
      </c>
      <c r="B17" s="149"/>
      <c r="C17" s="149"/>
      <c r="D17" s="149"/>
      <c r="E17" s="44"/>
      <c r="F17" s="44"/>
    </row>
    <row r="18" spans="1:6" ht="28.95" customHeight="1" x14ac:dyDescent="0.3">
      <c r="A18" s="149" t="s">
        <v>143</v>
      </c>
      <c r="B18" s="149"/>
      <c r="C18" s="149"/>
      <c r="E18" s="44"/>
      <c r="F18" s="44"/>
    </row>
    <row r="19" spans="1:6" ht="13.8" x14ac:dyDescent="0.3">
      <c r="A19" s="44"/>
      <c r="B19" s="44"/>
      <c r="E19" s="44"/>
      <c r="F19" s="44"/>
    </row>
    <row r="20" spans="1:6" ht="15" customHeight="1" x14ac:dyDescent="0.3">
      <c r="B20" s="134" t="s">
        <v>68</v>
      </c>
      <c r="C20" s="134"/>
      <c r="F20" s="42" t="s">
        <v>32</v>
      </c>
    </row>
    <row r="22" spans="1:6" x14ac:dyDescent="0.3">
      <c r="B22" s="134" t="s">
        <v>69</v>
      </c>
      <c r="C22" s="134"/>
      <c r="D22" s="134"/>
      <c r="F22" s="42" t="s">
        <v>70</v>
      </c>
    </row>
    <row r="27" spans="1:6" ht="13.8" x14ac:dyDescent="0.3">
      <c r="A27" s="44"/>
      <c r="B27" s="44"/>
      <c r="E27" s="44"/>
      <c r="F27" s="44"/>
    </row>
    <row r="28" spans="1:6" ht="13.8" x14ac:dyDescent="0.3">
      <c r="A28" s="44"/>
      <c r="B28" s="44"/>
      <c r="E28" s="44"/>
      <c r="F28" s="44"/>
    </row>
    <row r="29" spans="1:6" ht="13.8" x14ac:dyDescent="0.3">
      <c r="A29" s="44"/>
      <c r="B29" s="44"/>
      <c r="E29" s="44"/>
      <c r="F29" s="44"/>
    </row>
    <row r="30" spans="1:6" ht="13.8" x14ac:dyDescent="0.3">
      <c r="A30" s="44"/>
      <c r="B30" s="44"/>
      <c r="E30" s="44"/>
      <c r="F30" s="44"/>
    </row>
    <row r="31" spans="1:6" ht="13.8" x14ac:dyDescent="0.3">
      <c r="A31" s="44"/>
      <c r="B31" s="44"/>
      <c r="E31" s="44"/>
      <c r="F31" s="44"/>
    </row>
    <row r="32" spans="1:6" ht="13.8" x14ac:dyDescent="0.3">
      <c r="A32" s="44"/>
      <c r="B32" s="44"/>
      <c r="E32" s="44"/>
      <c r="F32" s="44"/>
    </row>
    <row r="33" spans="1:6" ht="13.8" x14ac:dyDescent="0.3">
      <c r="A33" s="44"/>
      <c r="B33" s="44"/>
      <c r="E33" s="44"/>
      <c r="F33" s="44"/>
    </row>
    <row r="34" spans="1:6" ht="13.8" x14ac:dyDescent="0.3">
      <c r="A34" s="44"/>
      <c r="B34" s="44"/>
      <c r="E34" s="44"/>
      <c r="F34" s="44"/>
    </row>
  </sheetData>
  <autoFilter ref="A13:L18"/>
  <mergeCells count="17">
    <mergeCell ref="D5:H9"/>
    <mergeCell ref="D11:F11"/>
    <mergeCell ref="H11:I11"/>
    <mergeCell ref="A12:A13"/>
    <mergeCell ref="B12:B13"/>
    <mergeCell ref="C12:C13"/>
    <mergeCell ref="D12:D13"/>
    <mergeCell ref="E12:E13"/>
    <mergeCell ref="F12:F13"/>
    <mergeCell ref="G12:H12"/>
    <mergeCell ref="B22:D22"/>
    <mergeCell ref="I12:J12"/>
    <mergeCell ref="K12:K13"/>
    <mergeCell ref="L12:L13"/>
    <mergeCell ref="A17:D17"/>
    <mergeCell ref="A18:C18"/>
    <mergeCell ref="B20:C2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34"/>
  <sheetViews>
    <sheetView view="pageBreakPreview" zoomScaleNormal="87" zoomScaleSheetLayoutView="100" workbookViewId="0">
      <selection activeCell="L18" sqref="L18"/>
    </sheetView>
  </sheetViews>
  <sheetFormatPr defaultColWidth="9.33203125" defaultRowHeight="15.6" x14ac:dyDescent="0.3"/>
  <cols>
    <col min="1" max="2" width="10" style="43" customWidth="1"/>
    <col min="3" max="3" width="18.44140625" style="44" customWidth="1"/>
    <col min="4" max="4" width="17.44140625" style="44" customWidth="1"/>
    <col min="5" max="5" width="19.6640625" style="42" customWidth="1"/>
    <col min="6" max="6" width="21.5546875" style="42" customWidth="1"/>
    <col min="7" max="7" width="8.33203125" style="44" customWidth="1"/>
    <col min="8" max="8" width="9.33203125" style="44" customWidth="1"/>
    <col min="9" max="9" width="8" style="44" customWidth="1"/>
    <col min="10" max="10" width="8.88671875" style="44" bestFit="1" customWidth="1"/>
    <col min="11" max="11" width="10.44140625" style="44" bestFit="1" customWidth="1"/>
    <col min="12" max="12" width="11.6640625" style="44" customWidth="1"/>
    <col min="13" max="16384" width="9.33203125" style="44"/>
  </cols>
  <sheetData>
    <row r="3" spans="1:12" x14ac:dyDescent="0.3">
      <c r="D3" s="157" t="str">
        <f>'ДОСААФ В'!A1</f>
        <v>1 ЭТАП Открытого КУБКА ДОСААФ РОССИИ                                                                                                                                                          ПО КОЛЬЦЕВЫМ АВТОМОБИЛЬНЫМ ГОНКАМ                                                                                                 НА КЛАССИЧЕСКИХ АВТОМОБИЛЯХ                                                                                                                       «MOSCOW CLASSIC GRAND PRIX 2018»</v>
      </c>
      <c r="E3" s="157"/>
      <c r="F3" s="157"/>
      <c r="G3" s="157"/>
      <c r="H3" s="157"/>
    </row>
    <row r="4" spans="1:12" x14ac:dyDescent="0.3">
      <c r="D4" s="157"/>
      <c r="E4" s="157"/>
      <c r="F4" s="157"/>
      <c r="G4" s="157"/>
      <c r="H4" s="157"/>
    </row>
    <row r="5" spans="1:12" x14ac:dyDescent="0.3">
      <c r="D5" s="157"/>
      <c r="E5" s="157"/>
      <c r="F5" s="157"/>
      <c r="G5" s="157"/>
      <c r="H5" s="157"/>
    </row>
    <row r="6" spans="1:12" x14ac:dyDescent="0.3">
      <c r="D6" s="157"/>
      <c r="E6" s="157"/>
      <c r="F6" s="157"/>
      <c r="G6" s="157"/>
      <c r="H6" s="157"/>
    </row>
    <row r="7" spans="1:12" x14ac:dyDescent="0.3">
      <c r="D7" s="157"/>
      <c r="E7" s="157"/>
      <c r="F7" s="157"/>
      <c r="G7" s="157"/>
      <c r="H7" s="157"/>
    </row>
    <row r="8" spans="1:12" ht="31.5" customHeight="1" x14ac:dyDescent="0.35">
      <c r="A8" s="24" t="s">
        <v>103</v>
      </c>
      <c r="D8" s="42"/>
      <c r="G8" s="42"/>
      <c r="H8" s="42"/>
      <c r="K8" s="56" t="s">
        <v>104</v>
      </c>
    </row>
    <row r="9" spans="1:12" ht="41.85" customHeight="1" x14ac:dyDescent="0.3">
      <c r="A9" s="29"/>
      <c r="B9" s="29"/>
      <c r="C9" s="29"/>
      <c r="D9" s="158" t="s">
        <v>98</v>
      </c>
      <c r="E9" s="158"/>
      <c r="F9" s="158"/>
      <c r="G9" s="55" t="s">
        <v>99</v>
      </c>
      <c r="H9" s="159" t="s">
        <v>101</v>
      </c>
      <c r="I9" s="159"/>
      <c r="J9" s="29"/>
      <c r="K9" s="29"/>
      <c r="L9" s="29"/>
    </row>
    <row r="10" spans="1:12" ht="14.4" customHeight="1" x14ac:dyDescent="0.3">
      <c r="A10" s="151" t="s">
        <v>0</v>
      </c>
      <c r="B10" s="152" t="s">
        <v>60</v>
      </c>
      <c r="C10" s="154" t="s">
        <v>3</v>
      </c>
      <c r="D10" s="154" t="s">
        <v>1</v>
      </c>
      <c r="E10" s="154" t="s">
        <v>61</v>
      </c>
      <c r="F10" s="154" t="s">
        <v>62</v>
      </c>
      <c r="G10" s="155" t="s">
        <v>11</v>
      </c>
      <c r="H10" s="155"/>
      <c r="I10" s="155" t="s">
        <v>12</v>
      </c>
      <c r="J10" s="155"/>
      <c r="K10" s="156" t="s">
        <v>15</v>
      </c>
      <c r="L10" s="150" t="s">
        <v>14</v>
      </c>
    </row>
    <row r="11" spans="1:12" s="4" customFormat="1" ht="26.4" x14ac:dyDescent="0.3">
      <c r="A11" s="151"/>
      <c r="B11" s="153"/>
      <c r="C11" s="154"/>
      <c r="D11" s="154"/>
      <c r="E11" s="154"/>
      <c r="F11" s="154"/>
      <c r="G11" s="53" t="s">
        <v>13</v>
      </c>
      <c r="H11" s="5" t="s">
        <v>53</v>
      </c>
      <c r="I11" s="53" t="s">
        <v>13</v>
      </c>
      <c r="J11" s="47" t="s">
        <v>53</v>
      </c>
      <c r="K11" s="156"/>
      <c r="L11" s="150"/>
    </row>
    <row r="12" spans="1:12" s="4" customFormat="1" ht="17.399999999999999" x14ac:dyDescent="0.25">
      <c r="A12" s="45">
        <v>7</v>
      </c>
      <c r="B12" s="45">
        <v>1997</v>
      </c>
      <c r="C12" s="45" t="s">
        <v>6</v>
      </c>
      <c r="D12" s="45" t="s">
        <v>80</v>
      </c>
      <c r="E12" s="45" t="s">
        <v>157</v>
      </c>
      <c r="F12" s="45" t="s">
        <v>19</v>
      </c>
      <c r="G12" s="128">
        <v>2</v>
      </c>
      <c r="H12" s="129">
        <v>50</v>
      </c>
      <c r="I12" s="128">
        <v>1</v>
      </c>
      <c r="J12" s="128">
        <v>60</v>
      </c>
      <c r="K12" s="49">
        <v>1</v>
      </c>
      <c r="L12" s="129">
        <f>SUM(H12+J12)</f>
        <v>110</v>
      </c>
    </row>
    <row r="13" spans="1:12" ht="17.399999999999999" x14ac:dyDescent="0.25">
      <c r="A13" s="45">
        <v>795</v>
      </c>
      <c r="B13" s="45">
        <v>1990</v>
      </c>
      <c r="C13" s="45" t="s">
        <v>76</v>
      </c>
      <c r="D13" s="45" t="s">
        <v>80</v>
      </c>
      <c r="E13" s="45" t="s">
        <v>77</v>
      </c>
      <c r="F13" s="45" t="s">
        <v>19</v>
      </c>
      <c r="G13" s="47">
        <v>1</v>
      </c>
      <c r="H13" s="48">
        <v>60</v>
      </c>
      <c r="I13" s="47">
        <v>2</v>
      </c>
      <c r="J13" s="47">
        <v>50</v>
      </c>
      <c r="K13" s="49">
        <v>2</v>
      </c>
      <c r="L13" s="48">
        <f>H13+J13</f>
        <v>110</v>
      </c>
    </row>
    <row r="14" spans="1:12" ht="17.399999999999999" x14ac:dyDescent="0.25">
      <c r="A14" s="45">
        <v>126</v>
      </c>
      <c r="B14" s="45">
        <v>1998</v>
      </c>
      <c r="C14" s="45" t="s">
        <v>10</v>
      </c>
      <c r="D14" s="45" t="s">
        <v>80</v>
      </c>
      <c r="E14" s="45" t="s">
        <v>78</v>
      </c>
      <c r="F14" s="45" t="s">
        <v>79</v>
      </c>
      <c r="G14" s="47">
        <v>3</v>
      </c>
      <c r="H14" s="48">
        <v>45</v>
      </c>
      <c r="I14" s="47">
        <v>3</v>
      </c>
      <c r="J14" s="47">
        <v>45</v>
      </c>
      <c r="K14" s="49">
        <v>3</v>
      </c>
      <c r="L14" s="48">
        <f>H14+J14</f>
        <v>90</v>
      </c>
    </row>
    <row r="15" spans="1:12" ht="17.399999999999999" x14ac:dyDescent="0.25">
      <c r="A15" s="45">
        <v>32</v>
      </c>
      <c r="B15" s="45">
        <v>1973</v>
      </c>
      <c r="C15" s="45" t="s">
        <v>93</v>
      </c>
      <c r="D15" s="45" t="s">
        <v>80</v>
      </c>
      <c r="E15" s="45" t="s">
        <v>94</v>
      </c>
      <c r="F15" s="45" t="s">
        <v>19</v>
      </c>
      <c r="G15" s="47" t="s">
        <v>132</v>
      </c>
      <c r="H15" s="48" t="s">
        <v>121</v>
      </c>
      <c r="I15" s="47">
        <v>4</v>
      </c>
      <c r="J15" s="47">
        <v>41</v>
      </c>
      <c r="K15" s="49">
        <v>4</v>
      </c>
      <c r="L15" s="48">
        <v>41</v>
      </c>
    </row>
    <row r="16" spans="1:12" ht="17.399999999999999" x14ac:dyDescent="0.25">
      <c r="A16" s="45">
        <v>84</v>
      </c>
      <c r="B16" s="45">
        <v>1999</v>
      </c>
      <c r="C16" s="45" t="s">
        <v>6</v>
      </c>
      <c r="D16" s="45" t="s">
        <v>80</v>
      </c>
      <c r="E16" s="45" t="s">
        <v>91</v>
      </c>
      <c r="F16" s="45" t="s">
        <v>19</v>
      </c>
      <c r="G16" s="47" t="s">
        <v>132</v>
      </c>
      <c r="H16" s="48" t="s">
        <v>121</v>
      </c>
      <c r="I16" s="47" t="s">
        <v>132</v>
      </c>
      <c r="J16" s="47" t="s">
        <v>121</v>
      </c>
      <c r="K16" s="49">
        <v>5</v>
      </c>
      <c r="L16" s="48">
        <v>0</v>
      </c>
    </row>
    <row r="17" spans="1:6" ht="43.2" customHeight="1" x14ac:dyDescent="0.3">
      <c r="A17" s="149" t="s">
        <v>65</v>
      </c>
      <c r="B17" s="149"/>
      <c r="C17" s="149"/>
      <c r="D17" s="149"/>
      <c r="E17" s="44"/>
      <c r="F17" s="44"/>
    </row>
    <row r="18" spans="1:6" ht="28.95" customHeight="1" x14ac:dyDescent="0.3">
      <c r="A18" s="149" t="s">
        <v>143</v>
      </c>
      <c r="B18" s="149"/>
      <c r="C18" s="149"/>
      <c r="E18" s="44"/>
      <c r="F18" s="44"/>
    </row>
    <row r="19" spans="1:6" ht="13.8" x14ac:dyDescent="0.3">
      <c r="A19" s="44"/>
      <c r="B19" s="44"/>
      <c r="E19" s="44"/>
      <c r="F19" s="44"/>
    </row>
    <row r="20" spans="1:6" ht="15" customHeight="1" x14ac:dyDescent="0.3">
      <c r="B20" s="134" t="s">
        <v>68</v>
      </c>
      <c r="C20" s="134"/>
      <c r="F20" s="42" t="s">
        <v>32</v>
      </c>
    </row>
    <row r="22" spans="1:6" x14ac:dyDescent="0.3">
      <c r="B22" s="134" t="s">
        <v>69</v>
      </c>
      <c r="C22" s="134"/>
      <c r="D22" s="134"/>
      <c r="F22" s="42" t="s">
        <v>70</v>
      </c>
    </row>
    <row r="27" spans="1:6" ht="13.8" x14ac:dyDescent="0.3">
      <c r="A27" s="44"/>
      <c r="B27" s="44"/>
      <c r="E27" s="44"/>
      <c r="F27" s="44"/>
    </row>
    <row r="28" spans="1:6" ht="13.8" x14ac:dyDescent="0.3">
      <c r="A28" s="44"/>
      <c r="B28" s="44"/>
      <c r="E28" s="44"/>
      <c r="F28" s="44"/>
    </row>
    <row r="29" spans="1:6" ht="13.8" x14ac:dyDescent="0.3">
      <c r="A29" s="44"/>
      <c r="B29" s="44"/>
      <c r="E29" s="44"/>
      <c r="F29" s="44"/>
    </row>
    <row r="30" spans="1:6" ht="13.8" x14ac:dyDescent="0.3">
      <c r="A30" s="44"/>
      <c r="B30" s="44"/>
      <c r="E30" s="44"/>
      <c r="F30" s="44"/>
    </row>
    <row r="31" spans="1:6" ht="13.8" x14ac:dyDescent="0.3">
      <c r="A31" s="44"/>
      <c r="B31" s="44"/>
      <c r="E31" s="44"/>
      <c r="F31" s="44"/>
    </row>
    <row r="32" spans="1:6" ht="13.8" x14ac:dyDescent="0.3">
      <c r="A32" s="44"/>
      <c r="B32" s="44"/>
      <c r="E32" s="44"/>
      <c r="F32" s="44"/>
    </row>
    <row r="33" spans="1:6" ht="13.8" x14ac:dyDescent="0.3">
      <c r="A33" s="44"/>
      <c r="B33" s="44"/>
      <c r="E33" s="44"/>
      <c r="F33" s="44"/>
    </row>
    <row r="34" spans="1:6" ht="13.8" x14ac:dyDescent="0.3">
      <c r="A34" s="44"/>
      <c r="B34" s="44"/>
      <c r="E34" s="44"/>
      <c r="F34" s="44"/>
    </row>
  </sheetData>
  <autoFilter ref="A11:L18"/>
  <sortState ref="A12:L15">
    <sortCondition ref="K12:K15"/>
  </sortState>
  <mergeCells count="17">
    <mergeCell ref="B22:D22"/>
    <mergeCell ref="I10:J10"/>
    <mergeCell ref="K10:K11"/>
    <mergeCell ref="L10:L11"/>
    <mergeCell ref="A17:D17"/>
    <mergeCell ref="A18:C18"/>
    <mergeCell ref="B20:C20"/>
    <mergeCell ref="D3:H7"/>
    <mergeCell ref="D9:F9"/>
    <mergeCell ref="H9:I9"/>
    <mergeCell ref="A10:A11"/>
    <mergeCell ref="B10:B11"/>
    <mergeCell ref="C10:C11"/>
    <mergeCell ref="D10:D11"/>
    <mergeCell ref="E10:E11"/>
    <mergeCell ref="F10:F11"/>
    <mergeCell ref="G10:H1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O32"/>
  <sheetViews>
    <sheetView topLeftCell="A2" zoomScale="82" zoomScaleNormal="82" zoomScaleSheetLayoutView="80" workbookViewId="0">
      <selection activeCell="M22" sqref="M22"/>
    </sheetView>
  </sheetViews>
  <sheetFormatPr defaultColWidth="9.33203125" defaultRowHeight="15.6" x14ac:dyDescent="0.3"/>
  <cols>
    <col min="1" max="1" width="7.109375" style="44" customWidth="1"/>
    <col min="2" max="2" width="7.44140625" style="43" customWidth="1"/>
    <col min="3" max="3" width="13" style="44" customWidth="1"/>
    <col min="4" max="4" width="15.88671875" style="42" customWidth="1"/>
    <col min="5" max="5" width="17.109375" style="42" customWidth="1"/>
    <col min="6" max="6" width="24.109375" style="58" customWidth="1"/>
    <col min="7" max="7" width="25.5546875" style="59" customWidth="1"/>
    <col min="8" max="8" width="10.88671875" style="60" customWidth="1"/>
    <col min="9" max="9" width="9.6640625" style="60" customWidth="1"/>
    <col min="10" max="10" width="12.109375" style="60" customWidth="1"/>
    <col min="11" max="11" width="12.33203125" style="61" customWidth="1"/>
    <col min="12" max="16384" width="9.33203125" style="44"/>
  </cols>
  <sheetData>
    <row r="6" spans="1:15" ht="77.25" customHeight="1" x14ac:dyDescent="0.3"/>
    <row r="7" spans="1:15" ht="41.25" customHeight="1" thickBot="1" x14ac:dyDescent="0.35">
      <c r="A7" s="62"/>
      <c r="B7" s="63"/>
      <c r="C7" s="62"/>
      <c r="D7" s="64"/>
      <c r="E7" s="64"/>
      <c r="F7" s="65"/>
      <c r="G7" s="66"/>
      <c r="H7" s="67"/>
      <c r="I7" s="67"/>
      <c r="J7" s="67"/>
      <c r="K7" s="68"/>
      <c r="L7" s="69"/>
      <c r="M7" s="69"/>
      <c r="N7" s="69"/>
      <c r="O7" s="69"/>
    </row>
    <row r="8" spans="1:15" ht="15" customHeight="1" x14ac:dyDescent="0.3">
      <c r="A8" s="186" t="s">
        <v>105</v>
      </c>
      <c r="B8" s="185" t="s">
        <v>106</v>
      </c>
      <c r="C8" s="187" t="s">
        <v>60</v>
      </c>
      <c r="D8" s="187" t="s">
        <v>3</v>
      </c>
      <c r="E8" s="177" t="s">
        <v>107</v>
      </c>
      <c r="F8" s="187" t="s">
        <v>108</v>
      </c>
      <c r="G8" s="177" t="s">
        <v>109</v>
      </c>
      <c r="H8" s="179" t="s">
        <v>110</v>
      </c>
      <c r="I8" s="180"/>
      <c r="J8" s="181"/>
      <c r="K8" s="185" t="s">
        <v>111</v>
      </c>
    </row>
    <row r="9" spans="1:15" s="4" customFormat="1" ht="31.65" customHeight="1" thickBot="1" x14ac:dyDescent="0.35">
      <c r="A9" s="186"/>
      <c r="B9" s="185"/>
      <c r="C9" s="187"/>
      <c r="D9" s="187"/>
      <c r="E9" s="177"/>
      <c r="F9" s="187"/>
      <c r="G9" s="177"/>
      <c r="H9" s="182"/>
      <c r="I9" s="183"/>
      <c r="J9" s="184"/>
      <c r="K9" s="185"/>
    </row>
    <row r="10" spans="1:15" s="4" customFormat="1" ht="31.65" customHeight="1" thickBot="1" x14ac:dyDescent="0.35">
      <c r="A10" s="186"/>
      <c r="B10" s="185"/>
      <c r="C10" s="187"/>
      <c r="D10" s="187"/>
      <c r="E10" s="177"/>
      <c r="F10" s="187"/>
      <c r="G10" s="178"/>
      <c r="H10" s="70" t="s">
        <v>112</v>
      </c>
      <c r="I10" s="71" t="s">
        <v>113</v>
      </c>
      <c r="J10" s="72" t="s">
        <v>131</v>
      </c>
      <c r="K10" s="184"/>
    </row>
    <row r="11" spans="1:15" s="75" customFormat="1" ht="25.2" customHeight="1" x14ac:dyDescent="0.3">
      <c r="A11" s="163" t="s">
        <v>121</v>
      </c>
      <c r="B11" s="112" t="s">
        <v>95</v>
      </c>
      <c r="C11" s="113">
        <v>1972</v>
      </c>
      <c r="D11" s="113" t="s">
        <v>8</v>
      </c>
      <c r="E11" s="113" t="s">
        <v>42</v>
      </c>
      <c r="F11" s="113" t="s">
        <v>43</v>
      </c>
      <c r="G11" s="169" t="s">
        <v>114</v>
      </c>
      <c r="H11" s="73" t="s">
        <v>144</v>
      </c>
      <c r="I11" s="74" t="s">
        <v>150</v>
      </c>
      <c r="J11" s="99" t="s">
        <v>147</v>
      </c>
      <c r="K11" s="161" t="s">
        <v>121</v>
      </c>
    </row>
    <row r="12" spans="1:15" s="75" customFormat="1" ht="25.2" customHeight="1" thickBot="1" x14ac:dyDescent="0.35">
      <c r="A12" s="165"/>
      <c r="B12" s="114">
        <v>406</v>
      </c>
      <c r="C12" s="114">
        <v>1989</v>
      </c>
      <c r="D12" s="114" t="s">
        <v>5</v>
      </c>
      <c r="E12" s="114" t="s">
        <v>42</v>
      </c>
      <c r="F12" s="114" t="s">
        <v>96</v>
      </c>
      <c r="G12" s="170"/>
      <c r="H12" s="76" t="s">
        <v>146</v>
      </c>
      <c r="I12" s="77" t="s">
        <v>148</v>
      </c>
      <c r="J12" s="79" t="s">
        <v>149</v>
      </c>
      <c r="K12" s="162"/>
    </row>
    <row r="13" spans="1:15" s="75" customFormat="1" ht="25.2" customHeight="1" thickBot="1" x14ac:dyDescent="0.35">
      <c r="A13" s="83" t="s">
        <v>121</v>
      </c>
      <c r="B13" s="115">
        <v>222</v>
      </c>
      <c r="C13" s="114">
        <v>1977</v>
      </c>
      <c r="D13" s="114" t="s">
        <v>90</v>
      </c>
      <c r="E13" s="114" t="s">
        <v>52</v>
      </c>
      <c r="F13" s="114" t="s">
        <v>92</v>
      </c>
      <c r="G13" s="78" t="s">
        <v>115</v>
      </c>
      <c r="H13" s="76" t="s">
        <v>139</v>
      </c>
      <c r="I13" s="76" t="s">
        <v>139</v>
      </c>
      <c r="J13" s="95" t="s">
        <v>121</v>
      </c>
      <c r="K13" s="116" t="s">
        <v>121</v>
      </c>
    </row>
    <row r="14" spans="1:15" s="75" customFormat="1" ht="25.2" customHeight="1" x14ac:dyDescent="0.35">
      <c r="A14" s="163" t="s">
        <v>121</v>
      </c>
      <c r="B14" s="117">
        <v>78</v>
      </c>
      <c r="C14" s="117">
        <v>1987</v>
      </c>
      <c r="D14" s="117" t="s">
        <v>8</v>
      </c>
      <c r="E14" s="117" t="s">
        <v>37</v>
      </c>
      <c r="F14" s="117" t="s">
        <v>26</v>
      </c>
      <c r="G14" s="104"/>
      <c r="H14" s="105" t="s">
        <v>151</v>
      </c>
      <c r="I14" s="80" t="s">
        <v>151</v>
      </c>
      <c r="J14" s="99" t="s">
        <v>152</v>
      </c>
      <c r="K14" s="161" t="s">
        <v>121</v>
      </c>
    </row>
    <row r="15" spans="1:15" s="75" customFormat="1" ht="25.2" customHeight="1" x14ac:dyDescent="0.3">
      <c r="A15" s="164"/>
      <c r="B15" s="118" t="s">
        <v>117</v>
      </c>
      <c r="C15" s="119">
        <v>1987</v>
      </c>
      <c r="D15" s="120" t="s">
        <v>49</v>
      </c>
      <c r="E15" s="119" t="s">
        <v>50</v>
      </c>
      <c r="F15" s="119" t="s">
        <v>51</v>
      </c>
      <c r="G15" s="171" t="s">
        <v>116</v>
      </c>
      <c r="H15" s="81" t="s">
        <v>144</v>
      </c>
      <c r="I15" s="85" t="s">
        <v>144</v>
      </c>
      <c r="J15" s="106" t="s">
        <v>145</v>
      </c>
      <c r="K15" s="166"/>
    </row>
    <row r="16" spans="1:15" s="75" customFormat="1" ht="24" customHeight="1" thickBot="1" x14ac:dyDescent="0.35">
      <c r="A16" s="165"/>
      <c r="B16" s="114">
        <v>88</v>
      </c>
      <c r="C16" s="114">
        <v>1988</v>
      </c>
      <c r="D16" s="114" t="s">
        <v>5</v>
      </c>
      <c r="E16" s="114" t="s">
        <v>37</v>
      </c>
      <c r="F16" s="121" t="s">
        <v>25</v>
      </c>
      <c r="G16" s="170"/>
      <c r="H16" s="76" t="s">
        <v>134</v>
      </c>
      <c r="I16" s="77" t="s">
        <v>153</v>
      </c>
      <c r="J16" s="79" t="s">
        <v>154</v>
      </c>
      <c r="K16" s="162"/>
      <c r="M16" s="84"/>
    </row>
    <row r="17" spans="1:14" s="75" customFormat="1" ht="26.25" customHeight="1" thickBot="1" x14ac:dyDescent="0.35">
      <c r="A17" s="107" t="s">
        <v>121</v>
      </c>
      <c r="B17" s="122">
        <v>84</v>
      </c>
      <c r="C17" s="122">
        <v>1999</v>
      </c>
      <c r="D17" s="122" t="s">
        <v>6</v>
      </c>
      <c r="E17" s="122" t="s">
        <v>80</v>
      </c>
      <c r="F17" s="122" t="s">
        <v>91</v>
      </c>
      <c r="G17" s="108" t="s">
        <v>118</v>
      </c>
      <c r="H17" s="109" t="s">
        <v>132</v>
      </c>
      <c r="I17" s="96" t="s">
        <v>132</v>
      </c>
      <c r="J17" s="110" t="s">
        <v>121</v>
      </c>
      <c r="K17" s="116" t="s">
        <v>121</v>
      </c>
    </row>
    <row r="18" spans="1:14" s="75" customFormat="1" ht="25.2" customHeight="1" thickBot="1" x14ac:dyDescent="0.35">
      <c r="A18" s="107" t="s">
        <v>121</v>
      </c>
      <c r="B18" s="123">
        <v>2</v>
      </c>
      <c r="C18" s="123">
        <v>1990</v>
      </c>
      <c r="D18" s="123" t="s">
        <v>49</v>
      </c>
      <c r="E18" s="122" t="s">
        <v>48</v>
      </c>
      <c r="F18" s="123" t="s">
        <v>29</v>
      </c>
      <c r="G18" s="108" t="s">
        <v>140</v>
      </c>
      <c r="H18" s="109" t="s">
        <v>63</v>
      </c>
      <c r="I18" s="96" t="s">
        <v>63</v>
      </c>
      <c r="J18" s="110" t="s">
        <v>121</v>
      </c>
      <c r="K18" s="116" t="s">
        <v>121</v>
      </c>
    </row>
    <row r="19" spans="1:14" s="75" customFormat="1" ht="25.2" customHeight="1" x14ac:dyDescent="0.3">
      <c r="A19" s="174" t="s">
        <v>121</v>
      </c>
      <c r="B19" s="124">
        <v>9</v>
      </c>
      <c r="C19" s="124">
        <v>1973</v>
      </c>
      <c r="D19" s="124" t="s">
        <v>8</v>
      </c>
      <c r="E19" s="124" t="s">
        <v>37</v>
      </c>
      <c r="F19" s="124" t="s">
        <v>24</v>
      </c>
      <c r="G19" s="176" t="s">
        <v>119</v>
      </c>
      <c r="H19" s="73" t="s">
        <v>155</v>
      </c>
      <c r="I19" s="85" t="s">
        <v>156</v>
      </c>
      <c r="J19" s="111">
        <v>86</v>
      </c>
      <c r="K19" s="125" t="s">
        <v>121</v>
      </c>
    </row>
    <row r="20" spans="1:14" s="75" customFormat="1" ht="25.2" customHeight="1" thickBot="1" x14ac:dyDescent="0.35">
      <c r="A20" s="175"/>
      <c r="B20" s="126">
        <v>402</v>
      </c>
      <c r="C20" s="126">
        <v>1980</v>
      </c>
      <c r="D20" s="126" t="s">
        <v>89</v>
      </c>
      <c r="E20" s="126" t="s">
        <v>42</v>
      </c>
      <c r="F20" s="126" t="s">
        <v>28</v>
      </c>
      <c r="G20" s="176"/>
      <c r="H20" s="81" t="s">
        <v>150</v>
      </c>
      <c r="I20" s="82" t="s">
        <v>146</v>
      </c>
      <c r="J20" s="98">
        <v>47.5</v>
      </c>
      <c r="K20" s="127"/>
      <c r="N20" s="160"/>
    </row>
    <row r="21" spans="1:14" s="75" customFormat="1" ht="25.2" customHeight="1" x14ac:dyDescent="0.3">
      <c r="A21" s="167" t="s">
        <v>121</v>
      </c>
      <c r="B21" s="113">
        <v>795</v>
      </c>
      <c r="C21" s="113">
        <v>1990</v>
      </c>
      <c r="D21" s="113" t="s">
        <v>76</v>
      </c>
      <c r="E21" s="113" t="s">
        <v>80</v>
      </c>
      <c r="F21" s="113" t="s">
        <v>77</v>
      </c>
      <c r="G21" s="169" t="s">
        <v>120</v>
      </c>
      <c r="H21" s="80" t="s">
        <v>151</v>
      </c>
      <c r="I21" s="74" t="s">
        <v>153</v>
      </c>
      <c r="J21" s="99" t="s">
        <v>158</v>
      </c>
      <c r="K21" s="161" t="s">
        <v>121</v>
      </c>
      <c r="N21" s="160"/>
    </row>
    <row r="22" spans="1:14" s="75" customFormat="1" ht="25.2" customHeight="1" thickBot="1" x14ac:dyDescent="0.35">
      <c r="A22" s="168"/>
      <c r="B22" s="114">
        <v>32</v>
      </c>
      <c r="C22" s="114">
        <v>1973</v>
      </c>
      <c r="D22" s="114" t="s">
        <v>93</v>
      </c>
      <c r="E22" s="114" t="s">
        <v>80</v>
      </c>
      <c r="F22" s="114" t="s">
        <v>94</v>
      </c>
      <c r="G22" s="170"/>
      <c r="H22" s="76" t="s">
        <v>132</v>
      </c>
      <c r="I22" s="77" t="s">
        <v>159</v>
      </c>
      <c r="J22" s="79" t="s">
        <v>160</v>
      </c>
      <c r="K22" s="162"/>
      <c r="N22" s="160"/>
    </row>
    <row r="23" spans="1:14" s="75" customFormat="1" ht="25.2" customHeight="1" x14ac:dyDescent="0.25">
      <c r="A23" s="86"/>
      <c r="B23" s="87"/>
      <c r="C23" s="88"/>
      <c r="D23" s="88"/>
      <c r="E23" s="88"/>
      <c r="F23" s="88"/>
      <c r="G23" s="89"/>
      <c r="H23" s="90"/>
      <c r="I23" s="91"/>
      <c r="J23" s="91"/>
      <c r="K23" s="91"/>
    </row>
    <row r="24" spans="1:14" s="75" customFormat="1" ht="25.2" customHeight="1" x14ac:dyDescent="0.4">
      <c r="A24" s="86"/>
      <c r="B24" s="87"/>
      <c r="C24" s="97" t="s">
        <v>122</v>
      </c>
      <c r="D24" s="88"/>
      <c r="E24" s="88"/>
      <c r="F24" s="88"/>
      <c r="G24" s="89"/>
      <c r="H24" s="90"/>
      <c r="I24" s="91"/>
      <c r="J24" s="91"/>
      <c r="K24" s="91"/>
    </row>
    <row r="25" spans="1:14" s="75" customFormat="1" ht="25.2" customHeight="1" x14ac:dyDescent="0.25">
      <c r="A25" s="86"/>
      <c r="B25" s="87"/>
      <c r="C25" s="88"/>
      <c r="D25" s="88"/>
      <c r="E25" s="88"/>
      <c r="F25" s="88"/>
      <c r="G25" s="89"/>
      <c r="H25" s="90"/>
      <c r="I25" s="91"/>
      <c r="J25" s="91"/>
      <c r="K25" s="91"/>
    </row>
    <row r="26" spans="1:14" ht="18" x14ac:dyDescent="0.3">
      <c r="A26" s="86"/>
      <c r="B26" s="42"/>
      <c r="D26" s="44"/>
      <c r="E26" s="44"/>
      <c r="F26" s="44"/>
      <c r="G26" s="92"/>
    </row>
    <row r="27" spans="1:14" ht="15" customHeight="1" x14ac:dyDescent="0.3">
      <c r="C27" s="172" t="s">
        <v>68</v>
      </c>
      <c r="D27" s="172"/>
      <c r="F27" s="42"/>
      <c r="G27" s="93" t="s">
        <v>32</v>
      </c>
    </row>
    <row r="28" spans="1:14" x14ac:dyDescent="0.3">
      <c r="C28" s="43"/>
      <c r="D28" s="44"/>
      <c r="F28" s="42"/>
      <c r="G28" s="93"/>
      <c r="I28" s="94"/>
    </row>
    <row r="29" spans="1:14" ht="21" customHeight="1" x14ac:dyDescent="0.3">
      <c r="C29" s="134" t="s">
        <v>69</v>
      </c>
      <c r="D29" s="134"/>
      <c r="E29" s="134"/>
      <c r="F29" s="42"/>
      <c r="G29" s="93" t="s">
        <v>70</v>
      </c>
      <c r="I29" s="173"/>
    </row>
    <row r="30" spans="1:14" x14ac:dyDescent="0.3">
      <c r="C30" s="43"/>
      <c r="D30" s="44"/>
      <c r="F30" s="42"/>
      <c r="G30" s="93"/>
      <c r="I30" s="173"/>
    </row>
    <row r="31" spans="1:14" x14ac:dyDescent="0.3">
      <c r="I31" s="173"/>
    </row>
    <row r="32" spans="1:14" x14ac:dyDescent="0.3">
      <c r="I32" s="173"/>
    </row>
  </sheetData>
  <mergeCells count="24">
    <mergeCell ref="G8:G10"/>
    <mergeCell ref="H8:J9"/>
    <mergeCell ref="K8:K10"/>
    <mergeCell ref="A11:A12"/>
    <mergeCell ref="G11:G12"/>
    <mergeCell ref="A8:A10"/>
    <mergeCell ref="B8:B10"/>
    <mergeCell ref="C8:C10"/>
    <mergeCell ref="D8:D10"/>
    <mergeCell ref="E8:E10"/>
    <mergeCell ref="F8:F10"/>
    <mergeCell ref="C27:D27"/>
    <mergeCell ref="C29:E29"/>
    <mergeCell ref="I29:I32"/>
    <mergeCell ref="A19:A20"/>
    <mergeCell ref="G19:G20"/>
    <mergeCell ref="N20:N22"/>
    <mergeCell ref="K11:K12"/>
    <mergeCell ref="K21:K22"/>
    <mergeCell ref="A14:A16"/>
    <mergeCell ref="K14:K16"/>
    <mergeCell ref="A21:A22"/>
    <mergeCell ref="G21:G22"/>
    <mergeCell ref="G15:G16"/>
  </mergeCells>
  <pageMargins left="0.70866141732283472" right="0.70866141732283472" top="1.7322834645669292" bottom="0.74803149606299213" header="0.31496062992125984" footer="0.31496062992125984"/>
  <pageSetup paperSize="9" scale="55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J27" sqref="J27"/>
    </sheetView>
  </sheetViews>
  <sheetFormatPr defaultRowHeight="14.4" x14ac:dyDescent="0.3"/>
  <sheetData>
    <row r="1" spans="1:11" s="6" customFormat="1" ht="91.5" customHeight="1" x14ac:dyDescent="0.25">
      <c r="A1" s="21"/>
      <c r="B1" s="22"/>
      <c r="C1" s="22"/>
      <c r="D1" s="132" t="s">
        <v>71</v>
      </c>
      <c r="E1" s="132"/>
      <c r="F1" s="132"/>
      <c r="G1" s="132"/>
      <c r="H1" s="132"/>
      <c r="I1" s="132"/>
      <c r="J1" s="132"/>
      <c r="K1" s="132"/>
    </row>
    <row r="2" spans="1:11" s="9" customFormat="1" ht="20.399999999999999" x14ac:dyDescent="0.25">
      <c r="A2" s="23"/>
      <c r="B2" s="23"/>
      <c r="C2" s="23"/>
      <c r="D2" s="23"/>
      <c r="E2" s="23"/>
      <c r="F2" s="23"/>
      <c r="G2" s="23"/>
      <c r="H2" s="23"/>
      <c r="I2" s="23"/>
      <c r="J2" s="10"/>
      <c r="K2" s="10"/>
    </row>
    <row r="3" spans="1:11" s="9" customFormat="1" ht="15.6" x14ac:dyDescent="0.3">
      <c r="A3" s="24" t="s">
        <v>33</v>
      </c>
      <c r="B3" s="10"/>
      <c r="C3" s="10"/>
      <c r="D3" s="10"/>
      <c r="E3" s="10"/>
      <c r="F3" s="10"/>
      <c r="G3" s="25"/>
      <c r="H3" s="25"/>
      <c r="I3" s="25"/>
      <c r="J3" s="10"/>
      <c r="K3" s="10"/>
    </row>
    <row r="4" spans="1:11" s="9" customFormat="1" ht="15.6" x14ac:dyDescent="0.3">
      <c r="A4" s="24"/>
      <c r="B4" s="10"/>
      <c r="C4" s="10"/>
      <c r="D4" s="10"/>
      <c r="E4" s="10"/>
      <c r="F4" s="10"/>
      <c r="G4" s="25"/>
      <c r="H4" s="25"/>
      <c r="I4" s="25"/>
      <c r="J4" s="10"/>
      <c r="K4" s="10"/>
    </row>
  </sheetData>
  <mergeCells count="1">
    <mergeCell ref="D1:K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M31"/>
  <sheetViews>
    <sheetView zoomScale="70" zoomScaleNormal="70" workbookViewId="0">
      <selection activeCell="L19" sqref="L19"/>
    </sheetView>
  </sheetViews>
  <sheetFormatPr defaultColWidth="9.33203125" defaultRowHeight="15.6" x14ac:dyDescent="0.3"/>
  <cols>
    <col min="1" max="2" width="10" style="2" customWidth="1"/>
    <col min="3" max="3" width="18.44140625" style="3" customWidth="1"/>
    <col min="4" max="4" width="14.5546875" style="3" customWidth="1"/>
    <col min="5" max="5" width="16.33203125" style="1" customWidth="1"/>
    <col min="6" max="6" width="19.6640625" style="1" customWidth="1"/>
    <col min="7" max="7" width="18.33203125" style="1" customWidth="1"/>
    <col min="8" max="8" width="8.33203125" style="3" customWidth="1"/>
    <col min="9" max="9" width="9.33203125" style="3" customWidth="1"/>
    <col min="10" max="10" width="8" style="3" customWidth="1"/>
    <col min="11" max="11" width="8.88671875" style="3" bestFit="1" customWidth="1"/>
    <col min="12" max="12" width="10.44140625" style="3" bestFit="1" customWidth="1"/>
    <col min="13" max="13" width="11.6640625" style="3" customWidth="1"/>
    <col min="14" max="16384" width="9.33203125" style="3"/>
  </cols>
  <sheetData>
    <row r="8" spans="1:13" ht="39.450000000000003" customHeight="1" x14ac:dyDescent="0.3"/>
    <row r="9" spans="1:13" ht="14.4" customHeight="1" x14ac:dyDescent="0.3">
      <c r="A9" s="151" t="s">
        <v>0</v>
      </c>
      <c r="B9" s="152" t="s">
        <v>60</v>
      </c>
      <c r="C9" s="154" t="s">
        <v>3</v>
      </c>
      <c r="D9" s="154" t="s">
        <v>1</v>
      </c>
      <c r="E9" s="154" t="s">
        <v>2</v>
      </c>
      <c r="F9" s="154" t="s">
        <v>61</v>
      </c>
      <c r="G9" s="154" t="s">
        <v>62</v>
      </c>
      <c r="H9" s="155" t="s">
        <v>11</v>
      </c>
      <c r="I9" s="155"/>
      <c r="J9" s="155" t="s">
        <v>12</v>
      </c>
      <c r="K9" s="155"/>
      <c r="L9" s="156" t="s">
        <v>15</v>
      </c>
      <c r="M9" s="150" t="s">
        <v>14</v>
      </c>
    </row>
    <row r="10" spans="1:13" s="4" customFormat="1" ht="27.6" x14ac:dyDescent="0.3">
      <c r="A10" s="151"/>
      <c r="B10" s="153"/>
      <c r="C10" s="154"/>
      <c r="D10" s="154"/>
      <c r="E10" s="154"/>
      <c r="F10" s="154"/>
      <c r="G10" s="154"/>
      <c r="H10" s="8" t="s">
        <v>13</v>
      </c>
      <c r="I10" s="5" t="s">
        <v>67</v>
      </c>
      <c r="J10" s="8" t="s">
        <v>13</v>
      </c>
      <c r="K10" s="5" t="s">
        <v>67</v>
      </c>
      <c r="L10" s="156"/>
      <c r="M10" s="150"/>
    </row>
    <row r="11" spans="1:13" ht="13.8" x14ac:dyDescent="0.25">
      <c r="A11" s="13">
        <v>37</v>
      </c>
      <c r="B11" s="7">
        <v>1984</v>
      </c>
      <c r="C11" s="7" t="s">
        <v>9</v>
      </c>
      <c r="D11" s="18" t="s">
        <v>64</v>
      </c>
      <c r="E11" s="7" t="s">
        <v>44</v>
      </c>
      <c r="F11" s="7" t="s">
        <v>45</v>
      </c>
      <c r="G11" s="12" t="s">
        <v>46</v>
      </c>
      <c r="H11" s="17">
        <v>1</v>
      </c>
      <c r="I11" s="18">
        <v>0</v>
      </c>
      <c r="J11" s="17">
        <v>1</v>
      </c>
      <c r="K11" s="18">
        <v>0</v>
      </c>
      <c r="L11" s="18">
        <v>1</v>
      </c>
      <c r="M11" s="18">
        <v>0</v>
      </c>
    </row>
    <row r="12" spans="1:13" ht="13.8" x14ac:dyDescent="0.25">
      <c r="A12" s="13">
        <v>9</v>
      </c>
      <c r="B12" s="7">
        <v>1985</v>
      </c>
      <c r="C12" s="13" t="s">
        <v>4</v>
      </c>
      <c r="D12" s="18" t="s">
        <v>64</v>
      </c>
      <c r="E12" s="7" t="s">
        <v>44</v>
      </c>
      <c r="F12" s="7" t="s">
        <v>47</v>
      </c>
      <c r="G12" s="12" t="s">
        <v>27</v>
      </c>
      <c r="H12" s="17">
        <v>2</v>
      </c>
      <c r="I12" s="18">
        <v>0</v>
      </c>
      <c r="J12" s="17" t="s">
        <v>63</v>
      </c>
      <c r="K12" s="18">
        <v>0</v>
      </c>
      <c r="L12" s="18">
        <v>2</v>
      </c>
      <c r="M12" s="18">
        <v>0</v>
      </c>
    </row>
    <row r="15" spans="1:13" ht="43.2" customHeight="1" x14ac:dyDescent="0.3">
      <c r="A15" s="149" t="s">
        <v>65</v>
      </c>
      <c r="B15" s="149"/>
      <c r="C15" s="149"/>
      <c r="D15" s="149"/>
      <c r="E15" s="149"/>
      <c r="F15" s="3"/>
      <c r="G15" s="3"/>
    </row>
    <row r="16" spans="1:13" ht="28.95" customHeight="1" x14ac:dyDescent="0.3">
      <c r="A16" s="149" t="s">
        <v>66</v>
      </c>
      <c r="B16" s="149"/>
      <c r="C16" s="149"/>
      <c r="E16" s="3"/>
      <c r="F16" s="3"/>
      <c r="G16" s="3"/>
    </row>
    <row r="17" spans="1:7" ht="13.8" x14ac:dyDescent="0.3">
      <c r="A17" s="3"/>
      <c r="B17" s="3"/>
      <c r="E17" s="3"/>
      <c r="F17" s="3"/>
      <c r="G17" s="3"/>
    </row>
    <row r="18" spans="1:7" ht="15" customHeight="1" x14ac:dyDescent="0.3">
      <c r="B18" s="134" t="s">
        <v>68</v>
      </c>
      <c r="C18" s="134"/>
      <c r="G18" s="1" t="s">
        <v>32</v>
      </c>
    </row>
    <row r="20" spans="1:7" ht="13.65" customHeight="1" x14ac:dyDescent="0.3">
      <c r="B20" s="134" t="s">
        <v>69</v>
      </c>
      <c r="C20" s="134"/>
      <c r="D20" s="134"/>
      <c r="G20" s="1" t="s">
        <v>70</v>
      </c>
    </row>
    <row r="24" spans="1:7" ht="13.8" x14ac:dyDescent="0.3">
      <c r="A24" s="3"/>
      <c r="B24" s="3"/>
      <c r="E24" s="3"/>
      <c r="F24" s="3"/>
      <c r="G24" s="3"/>
    </row>
    <row r="25" spans="1:7" ht="13.8" x14ac:dyDescent="0.3">
      <c r="A25" s="3"/>
      <c r="B25" s="3"/>
      <c r="E25" s="3"/>
      <c r="F25" s="3"/>
      <c r="G25" s="3"/>
    </row>
    <row r="26" spans="1:7" ht="13.8" x14ac:dyDescent="0.3">
      <c r="A26" s="3"/>
      <c r="B26" s="3"/>
      <c r="E26" s="3"/>
      <c r="F26" s="3"/>
      <c r="G26" s="3"/>
    </row>
    <row r="27" spans="1:7" ht="13.8" x14ac:dyDescent="0.3">
      <c r="A27" s="3"/>
      <c r="B27" s="3"/>
      <c r="E27" s="3"/>
      <c r="F27" s="3"/>
      <c r="G27" s="3"/>
    </row>
    <row r="28" spans="1:7" ht="13.8" x14ac:dyDescent="0.3">
      <c r="A28" s="3"/>
      <c r="B28" s="3"/>
      <c r="E28" s="3"/>
      <c r="F28" s="3"/>
      <c r="G28" s="3"/>
    </row>
    <row r="29" spans="1:7" ht="13.8" x14ac:dyDescent="0.3">
      <c r="A29" s="3"/>
      <c r="B29" s="3"/>
      <c r="E29" s="3"/>
      <c r="F29" s="3"/>
      <c r="G29" s="3"/>
    </row>
    <row r="30" spans="1:7" ht="13.8" x14ac:dyDescent="0.3">
      <c r="A30" s="3"/>
      <c r="B30" s="3"/>
      <c r="E30" s="3"/>
      <c r="F30" s="3"/>
      <c r="G30" s="3"/>
    </row>
    <row r="31" spans="1:7" ht="13.8" x14ac:dyDescent="0.3">
      <c r="A31" s="3"/>
      <c r="B31" s="3"/>
      <c r="E31" s="3"/>
      <c r="F31" s="3"/>
      <c r="G31" s="3"/>
    </row>
  </sheetData>
  <mergeCells count="15">
    <mergeCell ref="A15:E15"/>
    <mergeCell ref="A16:C16"/>
    <mergeCell ref="B18:C18"/>
    <mergeCell ref="B20:D20"/>
    <mergeCell ref="M9:M10"/>
    <mergeCell ref="A9:A10"/>
    <mergeCell ref="B9:B10"/>
    <mergeCell ref="C9:C10"/>
    <mergeCell ref="D9:D10"/>
    <mergeCell ref="E9:E10"/>
    <mergeCell ref="F9:F10"/>
    <mergeCell ref="G9:G10"/>
    <mergeCell ref="H9:I9"/>
    <mergeCell ref="J9:K9"/>
    <mergeCell ref="L9:L10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view="pageBreakPreview" zoomScale="86" zoomScaleNormal="80" zoomScaleSheetLayoutView="86" workbookViewId="0">
      <selection activeCell="A2" sqref="A2"/>
    </sheetView>
  </sheetViews>
  <sheetFormatPr defaultColWidth="9.109375" defaultRowHeight="14.4" x14ac:dyDescent="0.3"/>
  <cols>
    <col min="1" max="1" width="6.5546875" style="33" customWidth="1"/>
    <col min="2" max="2" width="7.88671875" style="33" customWidth="1"/>
    <col min="3" max="3" width="12.88671875" style="33" customWidth="1"/>
    <col min="4" max="4" width="24.109375" style="33" customWidth="1"/>
    <col min="5" max="5" width="18.88671875" style="33" customWidth="1"/>
    <col min="6" max="6" width="23.109375" style="33" customWidth="1"/>
    <col min="7" max="7" width="21.5546875" style="33" bestFit="1" customWidth="1"/>
    <col min="8" max="8" width="20" style="33" hidden="1" customWidth="1"/>
    <col min="9" max="9" width="13" style="33" hidden="1" customWidth="1"/>
    <col min="10" max="10" width="8.109375" style="33" hidden="1" customWidth="1"/>
    <col min="11" max="11" width="12.44140625" style="33" hidden="1" customWidth="1"/>
    <col min="12" max="12" width="0" style="33" hidden="1" customWidth="1"/>
    <col min="13" max="16384" width="9.109375" style="33"/>
  </cols>
  <sheetData>
    <row r="1" spans="1:20" s="21" customFormat="1" ht="126" customHeight="1" x14ac:dyDescent="0.25">
      <c r="A1" s="132" t="s">
        <v>136</v>
      </c>
      <c r="B1" s="132"/>
      <c r="C1" s="132"/>
      <c r="D1" s="132"/>
      <c r="E1" s="132"/>
      <c r="F1" s="132"/>
      <c r="G1" s="132"/>
      <c r="H1" s="132"/>
      <c r="I1" s="132"/>
    </row>
    <row r="2" spans="1:20" s="10" customFormat="1" ht="20.399999999999999" x14ac:dyDescent="0.25">
      <c r="A2" s="23"/>
      <c r="B2" s="23"/>
      <c r="C2" s="23"/>
      <c r="D2" s="23"/>
      <c r="E2" s="23"/>
      <c r="F2" s="23"/>
      <c r="G2" s="23"/>
      <c r="H2" s="23"/>
      <c r="I2" s="23"/>
    </row>
    <row r="3" spans="1:20" s="10" customFormat="1" ht="15.6" x14ac:dyDescent="0.3">
      <c r="A3" s="24" t="s">
        <v>103</v>
      </c>
      <c r="G3" s="25"/>
      <c r="H3" s="25"/>
      <c r="I3" s="25"/>
    </row>
    <row r="4" spans="1:20" s="10" customFormat="1" ht="18" x14ac:dyDescent="0.35">
      <c r="A4" s="24"/>
      <c r="G4" s="56" t="s">
        <v>104</v>
      </c>
      <c r="H4" s="25"/>
      <c r="I4" s="25"/>
    </row>
    <row r="5" spans="1:20" s="10" customFormat="1" ht="15.6" x14ac:dyDescent="0.3">
      <c r="A5" s="24"/>
      <c r="G5" s="25"/>
      <c r="H5" s="25"/>
      <c r="I5" s="25"/>
    </row>
    <row r="6" spans="1:20" s="10" customFormat="1" ht="15.6" x14ac:dyDescent="0.3">
      <c r="A6" s="24"/>
      <c r="G6" s="25"/>
      <c r="H6" s="25"/>
      <c r="I6" s="25"/>
    </row>
    <row r="7" spans="1:20" s="10" customFormat="1" ht="27.75" customHeight="1" x14ac:dyDescent="0.25">
      <c r="A7" s="148" t="s">
        <v>85</v>
      </c>
      <c r="B7" s="148"/>
      <c r="C7" s="148"/>
      <c r="D7" s="148"/>
      <c r="E7" s="148"/>
      <c r="F7" s="148"/>
      <c r="G7" s="148"/>
      <c r="H7" s="148"/>
      <c r="I7" s="148"/>
    </row>
    <row r="8" spans="1:20" s="10" customFormat="1" ht="27.75" customHeight="1" x14ac:dyDescent="0.25">
      <c r="A8" s="50"/>
      <c r="B8" s="50"/>
      <c r="C8" s="50"/>
      <c r="D8" s="50"/>
      <c r="E8" s="50"/>
      <c r="F8" s="50"/>
      <c r="G8" s="50"/>
      <c r="H8" s="50"/>
      <c r="I8" s="50"/>
    </row>
    <row r="9" spans="1:20" s="10" customFormat="1" ht="27.75" customHeight="1" x14ac:dyDescent="0.25">
      <c r="A9" s="50"/>
      <c r="B9" s="50"/>
      <c r="C9" s="50"/>
      <c r="D9" s="57" t="s">
        <v>99</v>
      </c>
      <c r="E9" s="133" t="s">
        <v>124</v>
      </c>
      <c r="F9" s="133"/>
      <c r="G9" s="50"/>
      <c r="H9" s="50"/>
      <c r="I9" s="50"/>
    </row>
    <row r="10" spans="1:20" s="11" customFormat="1" ht="30" customHeight="1" x14ac:dyDescent="0.3">
      <c r="A10" s="137"/>
      <c r="B10" s="137"/>
      <c r="C10" s="137"/>
      <c r="D10" s="137"/>
      <c r="E10" s="137"/>
      <c r="F10" s="137"/>
      <c r="G10" s="137"/>
      <c r="H10" s="137"/>
      <c r="I10" s="137"/>
    </row>
    <row r="11" spans="1:20" x14ac:dyDescent="0.3">
      <c r="A11" s="135" t="s">
        <v>20</v>
      </c>
      <c r="B11" s="135" t="s">
        <v>0</v>
      </c>
      <c r="C11" s="139" t="s">
        <v>21</v>
      </c>
      <c r="D11" s="140"/>
      <c r="E11" s="141"/>
      <c r="F11" s="145" t="s">
        <v>72</v>
      </c>
      <c r="G11" s="146"/>
      <c r="H11" s="146"/>
      <c r="I11" s="147"/>
    </row>
    <row r="12" spans="1:20" x14ac:dyDescent="0.3">
      <c r="A12" s="138"/>
      <c r="B12" s="138"/>
      <c r="C12" s="142"/>
      <c r="D12" s="143"/>
      <c r="E12" s="144"/>
      <c r="F12" s="135" t="s">
        <v>17</v>
      </c>
      <c r="G12" s="135" t="s">
        <v>18</v>
      </c>
      <c r="H12" s="135" t="s">
        <v>35</v>
      </c>
      <c r="I12" s="135" t="s">
        <v>34</v>
      </c>
    </row>
    <row r="13" spans="1:20" x14ac:dyDescent="0.3">
      <c r="A13" s="136"/>
      <c r="B13" s="136"/>
      <c r="C13" s="27" t="s">
        <v>22</v>
      </c>
      <c r="D13" s="27" t="s">
        <v>16</v>
      </c>
      <c r="E13" s="27" t="s">
        <v>36</v>
      </c>
      <c r="F13" s="136"/>
      <c r="G13" s="136"/>
      <c r="H13" s="136"/>
      <c r="I13" s="136"/>
    </row>
    <row r="14" spans="1:20" x14ac:dyDescent="0.3">
      <c r="A14" s="45">
        <v>1</v>
      </c>
      <c r="B14" s="16" t="s">
        <v>39</v>
      </c>
      <c r="C14" s="45">
        <v>1990</v>
      </c>
      <c r="D14" s="45" t="s">
        <v>5</v>
      </c>
      <c r="E14" s="45" t="s">
        <v>42</v>
      </c>
      <c r="F14" s="45" t="s">
        <v>40</v>
      </c>
      <c r="G14" s="46" t="s">
        <v>41</v>
      </c>
      <c r="H14" s="45" t="s">
        <v>57</v>
      </c>
      <c r="I14" s="45">
        <v>4110511</v>
      </c>
      <c r="J14" s="33" t="s">
        <v>81</v>
      </c>
      <c r="N14" s="36"/>
      <c r="O14" s="36"/>
      <c r="P14" s="36"/>
      <c r="Q14" s="36"/>
      <c r="R14" s="36"/>
      <c r="S14" s="36"/>
      <c r="T14" s="36"/>
    </row>
    <row r="15" spans="1:20" x14ac:dyDescent="0.3">
      <c r="A15" s="45">
        <v>2</v>
      </c>
      <c r="B15" s="45">
        <v>406</v>
      </c>
      <c r="C15" s="45">
        <v>1989</v>
      </c>
      <c r="D15" s="45" t="s">
        <v>5</v>
      </c>
      <c r="E15" s="45" t="s">
        <v>42</v>
      </c>
      <c r="F15" s="45" t="s">
        <v>96</v>
      </c>
      <c r="G15" s="46" t="s">
        <v>97</v>
      </c>
      <c r="H15" s="45"/>
      <c r="I15" s="46">
        <v>4314228</v>
      </c>
      <c r="N15" s="36"/>
      <c r="O15" s="36"/>
      <c r="P15" s="36"/>
      <c r="Q15" s="36"/>
      <c r="R15" s="36"/>
      <c r="S15" s="36"/>
      <c r="T15" s="36"/>
    </row>
    <row r="16" spans="1:20" x14ac:dyDescent="0.3">
      <c r="A16" s="45">
        <v>3</v>
      </c>
      <c r="B16" s="45">
        <v>402</v>
      </c>
      <c r="C16" s="45">
        <v>1980</v>
      </c>
      <c r="D16" s="45" t="s">
        <v>89</v>
      </c>
      <c r="E16" s="45" t="s">
        <v>42</v>
      </c>
      <c r="F16" s="45" t="s">
        <v>28</v>
      </c>
      <c r="G16" s="46" t="s">
        <v>19</v>
      </c>
      <c r="H16" s="45"/>
      <c r="I16" s="46">
        <v>9584744</v>
      </c>
      <c r="N16" s="36"/>
      <c r="O16" s="36"/>
      <c r="P16" s="36"/>
      <c r="Q16" s="36"/>
      <c r="R16" s="36"/>
      <c r="S16" s="36"/>
      <c r="T16" s="36"/>
    </row>
    <row r="17" spans="1:20" x14ac:dyDescent="0.3">
      <c r="A17" s="45">
        <v>4</v>
      </c>
      <c r="B17" s="16" t="s">
        <v>95</v>
      </c>
      <c r="C17" s="45">
        <v>1972</v>
      </c>
      <c r="D17" s="45" t="s">
        <v>8</v>
      </c>
      <c r="E17" s="45" t="s">
        <v>42</v>
      </c>
      <c r="F17" s="45" t="s">
        <v>43</v>
      </c>
      <c r="G17" s="46" t="s">
        <v>19</v>
      </c>
      <c r="H17" s="45"/>
      <c r="I17" s="45">
        <v>3203766</v>
      </c>
      <c r="N17" s="36"/>
      <c r="O17" s="36"/>
      <c r="P17" s="36"/>
      <c r="Q17" s="36"/>
      <c r="R17" s="36"/>
      <c r="S17" s="36"/>
      <c r="T17" s="36"/>
    </row>
    <row r="18" spans="1:20" x14ac:dyDescent="0.3">
      <c r="N18" s="36"/>
      <c r="O18" s="36"/>
      <c r="P18" s="36"/>
      <c r="Q18" s="36"/>
      <c r="R18" s="36"/>
      <c r="S18" s="36"/>
      <c r="T18" s="36"/>
    </row>
    <row r="19" spans="1:20" x14ac:dyDescent="0.3">
      <c r="A19" s="38" t="s">
        <v>102</v>
      </c>
      <c r="N19" s="36"/>
      <c r="O19" s="36"/>
      <c r="P19" s="36"/>
      <c r="Q19" s="36"/>
      <c r="R19" s="36"/>
      <c r="S19" s="36"/>
      <c r="T19" s="36"/>
    </row>
    <row r="20" spans="1:20" x14ac:dyDescent="0.3">
      <c r="N20" s="36"/>
      <c r="O20" s="36"/>
      <c r="P20" s="36"/>
      <c r="Q20" s="36"/>
      <c r="R20" s="36"/>
      <c r="S20" s="36"/>
      <c r="T20" s="36"/>
    </row>
    <row r="21" spans="1:20" x14ac:dyDescent="0.3">
      <c r="A21" s="39"/>
      <c r="B21" s="40" t="s">
        <v>31</v>
      </c>
      <c r="C21" s="39"/>
      <c r="D21" s="39"/>
      <c r="E21" s="39"/>
      <c r="F21" s="39"/>
      <c r="G21" s="39" t="s">
        <v>32</v>
      </c>
      <c r="H21" s="39"/>
      <c r="I21" s="39"/>
      <c r="N21" s="36"/>
      <c r="O21" s="36"/>
      <c r="P21" s="36"/>
      <c r="Q21" s="36"/>
      <c r="R21" s="36"/>
      <c r="S21" s="36"/>
      <c r="T21" s="36"/>
    </row>
    <row r="22" spans="1:20" x14ac:dyDescent="0.3">
      <c r="N22" s="36"/>
      <c r="O22" s="36"/>
      <c r="P22" s="36"/>
      <c r="Q22" s="36"/>
      <c r="R22" s="36"/>
      <c r="S22" s="36"/>
      <c r="T22" s="36"/>
    </row>
    <row r="23" spans="1:20" ht="15.6" x14ac:dyDescent="0.3">
      <c r="A23" s="43"/>
      <c r="B23" s="134" t="s">
        <v>69</v>
      </c>
      <c r="C23" s="134"/>
      <c r="D23" s="134"/>
      <c r="E23" s="42"/>
      <c r="F23" s="42"/>
      <c r="G23" s="37" t="s">
        <v>70</v>
      </c>
      <c r="H23" s="44"/>
      <c r="I23" s="44"/>
      <c r="N23" s="36"/>
      <c r="O23" s="36"/>
      <c r="P23" s="36"/>
      <c r="Q23" s="36"/>
      <c r="R23" s="36"/>
      <c r="S23" s="36"/>
      <c r="T23" s="36"/>
    </row>
  </sheetData>
  <mergeCells count="13">
    <mergeCell ref="H12:H13"/>
    <mergeCell ref="I12:I13"/>
    <mergeCell ref="B23:D23"/>
    <mergeCell ref="A1:I1"/>
    <mergeCell ref="A7:I7"/>
    <mergeCell ref="E9:F9"/>
    <mergeCell ref="A10:I10"/>
    <mergeCell ref="A11:A13"/>
    <mergeCell ref="B11:B13"/>
    <mergeCell ref="C11:E12"/>
    <mergeCell ref="F11:I11"/>
    <mergeCell ref="F12:F13"/>
    <mergeCell ref="G12:G13"/>
  </mergeCells>
  <pageMargins left="0.62992125984251968" right="0.23622047244094491" top="1.1417322834645669" bottom="0.35433070866141736" header="0.31496062992125984" footer="0.31496062992125984"/>
  <pageSetup paperSize="9" scale="74" orientation="portrait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view="pageBreakPreview" topLeftCell="A7" zoomScaleNormal="80" zoomScaleSheetLayoutView="100" workbookViewId="0">
      <selection activeCell="G23" sqref="G23"/>
    </sheetView>
  </sheetViews>
  <sheetFormatPr defaultColWidth="9.109375" defaultRowHeight="14.4" x14ac:dyDescent="0.3"/>
  <cols>
    <col min="1" max="1" width="6.5546875" style="33" customWidth="1"/>
    <col min="2" max="2" width="7.88671875" style="33" customWidth="1"/>
    <col min="3" max="3" width="12.33203125" style="33" customWidth="1"/>
    <col min="4" max="4" width="24.109375" style="33" customWidth="1"/>
    <col min="5" max="5" width="18.88671875" style="33" customWidth="1"/>
    <col min="6" max="6" width="23.109375" style="33" customWidth="1"/>
    <col min="7" max="7" width="25.6640625" style="33" customWidth="1"/>
    <col min="8" max="8" width="20" style="33" hidden="1" customWidth="1"/>
    <col min="9" max="9" width="13" style="33" hidden="1" customWidth="1"/>
    <col min="10" max="10" width="8.109375" style="33" hidden="1" customWidth="1"/>
    <col min="11" max="11" width="12.44140625" style="33" hidden="1" customWidth="1"/>
    <col min="12" max="12" width="0" style="33" hidden="1" customWidth="1"/>
    <col min="13" max="16384" width="9.109375" style="33"/>
  </cols>
  <sheetData>
    <row r="1" spans="1:20" s="21" customFormat="1" ht="126" customHeight="1" x14ac:dyDescent="0.25">
      <c r="A1" s="132" t="s">
        <v>137</v>
      </c>
      <c r="B1" s="132"/>
      <c r="C1" s="132"/>
      <c r="D1" s="132"/>
      <c r="E1" s="132"/>
      <c r="F1" s="132"/>
      <c r="G1" s="132"/>
      <c r="H1" s="132"/>
      <c r="I1" s="132"/>
    </row>
    <row r="2" spans="1:20" s="10" customFormat="1" ht="20.399999999999999" x14ac:dyDescent="0.25">
      <c r="A2" s="23"/>
      <c r="B2" s="23"/>
      <c r="C2" s="23"/>
      <c r="D2" s="23"/>
      <c r="E2" s="23"/>
      <c r="F2" s="23"/>
      <c r="G2" s="23"/>
      <c r="H2" s="23"/>
      <c r="I2" s="23"/>
    </row>
    <row r="3" spans="1:20" s="10" customFormat="1" ht="15.6" x14ac:dyDescent="0.3">
      <c r="A3" s="24" t="s">
        <v>103</v>
      </c>
      <c r="G3" s="25"/>
      <c r="H3" s="25"/>
      <c r="I3" s="25"/>
    </row>
    <row r="4" spans="1:20" s="10" customFormat="1" ht="18" x14ac:dyDescent="0.35">
      <c r="A4" s="24"/>
      <c r="G4" s="56" t="s">
        <v>104</v>
      </c>
      <c r="H4" s="25"/>
      <c r="I4" s="25"/>
    </row>
    <row r="5" spans="1:20" s="10" customFormat="1" ht="15.6" x14ac:dyDescent="0.3">
      <c r="A5" s="24"/>
      <c r="G5" s="25"/>
      <c r="H5" s="25"/>
      <c r="I5" s="25"/>
    </row>
    <row r="6" spans="1:20" s="10" customFormat="1" ht="15.6" x14ac:dyDescent="0.3">
      <c r="A6" s="24"/>
      <c r="G6" s="25"/>
      <c r="H6" s="25"/>
      <c r="I6" s="25"/>
    </row>
    <row r="7" spans="1:20" s="10" customFormat="1" ht="22.8" x14ac:dyDescent="0.25">
      <c r="A7" s="148" t="s">
        <v>85</v>
      </c>
      <c r="B7" s="148"/>
      <c r="C7" s="148"/>
      <c r="D7" s="148"/>
      <c r="E7" s="148"/>
      <c r="F7" s="148"/>
      <c r="G7" s="148"/>
      <c r="H7" s="148"/>
      <c r="I7" s="148"/>
    </row>
    <row r="8" spans="1:20" s="10" customFormat="1" ht="22.8" x14ac:dyDescent="0.25">
      <c r="A8" s="50"/>
      <c r="B8" s="50"/>
      <c r="C8" s="50"/>
      <c r="D8" s="50"/>
      <c r="E8" s="50"/>
      <c r="F8" s="50"/>
      <c r="G8" s="50"/>
      <c r="H8" s="50"/>
      <c r="I8" s="50"/>
    </row>
    <row r="9" spans="1:20" s="10" customFormat="1" ht="22.8" x14ac:dyDescent="0.25">
      <c r="A9" s="50"/>
      <c r="B9" s="50"/>
      <c r="C9" s="50"/>
      <c r="D9" s="57" t="s">
        <v>99</v>
      </c>
      <c r="E9" s="133" t="s">
        <v>125</v>
      </c>
      <c r="F9" s="133"/>
      <c r="G9" s="50"/>
      <c r="H9" s="50"/>
      <c r="I9" s="50"/>
    </row>
    <row r="10" spans="1:20" s="11" customFormat="1" ht="30" customHeight="1" x14ac:dyDescent="0.3">
      <c r="A10" s="137"/>
      <c r="B10" s="137"/>
      <c r="C10" s="137"/>
      <c r="D10" s="137"/>
      <c r="E10" s="137"/>
      <c r="F10" s="137"/>
      <c r="G10" s="137"/>
      <c r="H10" s="137"/>
      <c r="I10" s="137"/>
    </row>
    <row r="11" spans="1:20" x14ac:dyDescent="0.3">
      <c r="A11" s="135" t="s">
        <v>20</v>
      </c>
      <c r="B11" s="135" t="s">
        <v>0</v>
      </c>
      <c r="C11" s="139" t="s">
        <v>21</v>
      </c>
      <c r="D11" s="140"/>
      <c r="E11" s="141"/>
      <c r="F11" s="145" t="s">
        <v>72</v>
      </c>
      <c r="G11" s="146"/>
      <c r="H11" s="146"/>
      <c r="I11" s="147"/>
    </row>
    <row r="12" spans="1:20" x14ac:dyDescent="0.3">
      <c r="A12" s="138"/>
      <c r="B12" s="138"/>
      <c r="C12" s="142"/>
      <c r="D12" s="143"/>
      <c r="E12" s="144"/>
      <c r="F12" s="135" t="s">
        <v>17</v>
      </c>
      <c r="G12" s="135" t="s">
        <v>18</v>
      </c>
      <c r="H12" s="135" t="s">
        <v>35</v>
      </c>
      <c r="I12" s="135" t="s">
        <v>34</v>
      </c>
    </row>
    <row r="13" spans="1:20" x14ac:dyDescent="0.3">
      <c r="A13" s="136"/>
      <c r="B13" s="136"/>
      <c r="C13" s="27" t="s">
        <v>22</v>
      </c>
      <c r="D13" s="27" t="s">
        <v>16</v>
      </c>
      <c r="E13" s="27" t="s">
        <v>36</v>
      </c>
      <c r="F13" s="136"/>
      <c r="G13" s="136"/>
      <c r="H13" s="136"/>
      <c r="I13" s="136"/>
    </row>
    <row r="14" spans="1:20" x14ac:dyDescent="0.3">
      <c r="A14" s="45">
        <v>1</v>
      </c>
      <c r="B14" s="45">
        <v>14</v>
      </c>
      <c r="C14" s="45">
        <v>1978</v>
      </c>
      <c r="D14" s="45" t="s">
        <v>7</v>
      </c>
      <c r="E14" s="45" t="s">
        <v>48</v>
      </c>
      <c r="F14" s="45" t="s">
        <v>73</v>
      </c>
      <c r="G14" s="46" t="s">
        <v>74</v>
      </c>
      <c r="H14" s="45"/>
      <c r="I14" s="45">
        <v>9238566</v>
      </c>
      <c r="N14" s="36"/>
      <c r="O14" s="36"/>
      <c r="P14" s="36"/>
      <c r="Q14" s="36"/>
      <c r="R14" s="36"/>
      <c r="S14" s="36"/>
      <c r="T14" s="36"/>
    </row>
    <row r="15" spans="1:20" x14ac:dyDescent="0.3">
      <c r="A15" s="45"/>
      <c r="B15" s="45">
        <v>13</v>
      </c>
      <c r="C15" s="45">
        <v>2005</v>
      </c>
      <c r="D15" s="45" t="s">
        <v>6</v>
      </c>
      <c r="E15" s="45" t="s">
        <v>48</v>
      </c>
      <c r="F15" s="45" t="s">
        <v>161</v>
      </c>
      <c r="G15" s="46" t="s">
        <v>162</v>
      </c>
      <c r="H15" s="45"/>
      <c r="I15" s="45"/>
      <c r="N15" s="36"/>
      <c r="O15" s="36"/>
      <c r="P15" s="36"/>
      <c r="Q15" s="36"/>
      <c r="R15" s="36"/>
      <c r="S15" s="36"/>
      <c r="T15" s="36"/>
    </row>
    <row r="16" spans="1:20" x14ac:dyDescent="0.3">
      <c r="A16" s="45">
        <v>2</v>
      </c>
      <c r="B16" s="34">
        <v>2</v>
      </c>
      <c r="C16" s="34">
        <v>1990</v>
      </c>
      <c r="D16" s="34" t="s">
        <v>49</v>
      </c>
      <c r="E16" s="45" t="s">
        <v>48</v>
      </c>
      <c r="F16" s="34" t="s">
        <v>29</v>
      </c>
      <c r="G16" s="35" t="s">
        <v>19</v>
      </c>
      <c r="H16" s="45"/>
      <c r="I16" s="45"/>
      <c r="N16" s="36"/>
      <c r="O16" s="36"/>
      <c r="P16" s="36"/>
      <c r="Q16" s="36"/>
      <c r="R16" s="36"/>
      <c r="S16" s="36"/>
      <c r="T16" s="36"/>
    </row>
    <row r="17" spans="1:20" x14ac:dyDescent="0.3">
      <c r="N17" s="36"/>
      <c r="O17" s="36"/>
      <c r="P17" s="36"/>
      <c r="Q17" s="36"/>
      <c r="R17" s="36"/>
      <c r="S17" s="36"/>
      <c r="T17" s="36"/>
    </row>
    <row r="18" spans="1:20" x14ac:dyDescent="0.3">
      <c r="A18" s="38" t="s">
        <v>129</v>
      </c>
      <c r="N18" s="36"/>
      <c r="O18" s="36"/>
      <c r="P18" s="36"/>
      <c r="Q18" s="36"/>
      <c r="R18" s="36"/>
      <c r="S18" s="36"/>
      <c r="T18" s="36"/>
    </row>
    <row r="19" spans="1:20" x14ac:dyDescent="0.3">
      <c r="N19" s="36"/>
      <c r="O19" s="36"/>
      <c r="P19" s="36"/>
      <c r="Q19" s="36"/>
      <c r="R19" s="36"/>
      <c r="S19" s="36"/>
      <c r="T19" s="36"/>
    </row>
    <row r="20" spans="1:20" x14ac:dyDescent="0.3">
      <c r="A20" s="39"/>
      <c r="B20" s="40" t="s">
        <v>31</v>
      </c>
      <c r="C20" s="39"/>
      <c r="D20" s="39"/>
      <c r="E20" s="39"/>
      <c r="F20" s="39"/>
      <c r="G20" s="39" t="s">
        <v>32</v>
      </c>
      <c r="H20" s="39"/>
      <c r="I20" s="39"/>
      <c r="N20" s="36"/>
      <c r="O20" s="36"/>
      <c r="P20" s="36"/>
      <c r="Q20" s="36"/>
      <c r="R20" s="36"/>
      <c r="S20" s="36"/>
      <c r="T20" s="36"/>
    </row>
    <row r="21" spans="1:20" x14ac:dyDescent="0.3">
      <c r="N21" s="36"/>
      <c r="O21" s="36"/>
      <c r="P21" s="36"/>
      <c r="Q21" s="36"/>
      <c r="R21" s="36"/>
      <c r="S21" s="36"/>
      <c r="T21" s="36"/>
    </row>
    <row r="22" spans="1:20" ht="15.6" x14ac:dyDescent="0.3">
      <c r="A22" s="43"/>
      <c r="B22" s="134" t="s">
        <v>69</v>
      </c>
      <c r="C22" s="134"/>
      <c r="D22" s="134"/>
      <c r="E22" s="42"/>
      <c r="F22" s="42"/>
      <c r="G22" s="37" t="s">
        <v>70</v>
      </c>
      <c r="H22" s="44"/>
      <c r="I22" s="44"/>
      <c r="N22" s="36"/>
      <c r="O22" s="36"/>
      <c r="P22" s="36"/>
      <c r="Q22" s="36"/>
      <c r="R22" s="36"/>
      <c r="S22" s="36"/>
      <c r="T22" s="36"/>
    </row>
  </sheetData>
  <mergeCells count="13">
    <mergeCell ref="I12:I13"/>
    <mergeCell ref="B22:D22"/>
    <mergeCell ref="A7:I7"/>
    <mergeCell ref="E9:F9"/>
    <mergeCell ref="A1:I1"/>
    <mergeCell ref="A10:I10"/>
    <mergeCell ref="A11:A13"/>
    <mergeCell ref="B11:B13"/>
    <mergeCell ref="C11:E12"/>
    <mergeCell ref="F11:I11"/>
    <mergeCell ref="F12:F13"/>
    <mergeCell ref="G12:G13"/>
    <mergeCell ref="H12:H13"/>
  </mergeCells>
  <pageMargins left="0.62992125984251968" right="0.23622047244094491" top="1.1417322834645669" bottom="0.35433070866141736" header="0.31496062992125984" footer="0.31496062992125984"/>
  <pageSetup paperSize="9" scale="74" orientation="landscape" r:id="rId1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view="pageBreakPreview" zoomScale="86" zoomScaleNormal="80" zoomScaleSheetLayoutView="86" workbookViewId="0">
      <selection sqref="A1:I1"/>
    </sheetView>
  </sheetViews>
  <sheetFormatPr defaultColWidth="9.109375" defaultRowHeight="14.4" x14ac:dyDescent="0.3"/>
  <cols>
    <col min="1" max="1" width="6.5546875" style="33" customWidth="1"/>
    <col min="2" max="2" width="7.88671875" style="33" customWidth="1"/>
    <col min="3" max="3" width="12.33203125" style="33" customWidth="1"/>
    <col min="4" max="4" width="24.109375" style="33" customWidth="1"/>
    <col min="5" max="5" width="18.88671875" style="33" customWidth="1"/>
    <col min="6" max="6" width="23.109375" style="33" customWidth="1"/>
    <col min="7" max="7" width="21.5546875" style="33" bestFit="1" customWidth="1"/>
    <col min="8" max="8" width="20" style="33" hidden="1" customWidth="1"/>
    <col min="9" max="9" width="13" style="33" hidden="1" customWidth="1"/>
    <col min="10" max="10" width="8.109375" style="33" hidden="1" customWidth="1"/>
    <col min="11" max="11" width="12.44140625" style="33" hidden="1" customWidth="1"/>
    <col min="12" max="12" width="0" style="33" hidden="1" customWidth="1"/>
    <col min="13" max="16384" width="9.109375" style="33"/>
  </cols>
  <sheetData>
    <row r="1" spans="1:20" s="21" customFormat="1" ht="126" customHeight="1" x14ac:dyDescent="0.25">
      <c r="A1" s="132" t="s">
        <v>137</v>
      </c>
      <c r="B1" s="132"/>
      <c r="C1" s="132"/>
      <c r="D1" s="132"/>
      <c r="E1" s="132"/>
      <c r="F1" s="132"/>
      <c r="G1" s="132"/>
      <c r="H1" s="132"/>
      <c r="I1" s="132"/>
    </row>
    <row r="2" spans="1:20" s="10" customFormat="1" ht="20.399999999999999" x14ac:dyDescent="0.25">
      <c r="A2" s="23"/>
      <c r="B2" s="23"/>
      <c r="C2" s="23"/>
      <c r="D2" s="23"/>
      <c r="E2" s="23"/>
      <c r="F2" s="23"/>
      <c r="G2" s="23"/>
      <c r="H2" s="23"/>
      <c r="I2" s="23"/>
    </row>
    <row r="3" spans="1:20" s="10" customFormat="1" ht="15.6" x14ac:dyDescent="0.3">
      <c r="A3" s="24" t="s">
        <v>103</v>
      </c>
      <c r="G3" s="25"/>
      <c r="H3" s="25"/>
      <c r="I3" s="25"/>
    </row>
    <row r="4" spans="1:20" s="10" customFormat="1" ht="18" x14ac:dyDescent="0.35">
      <c r="A4" s="24"/>
      <c r="G4" s="56" t="s">
        <v>104</v>
      </c>
      <c r="H4" s="25"/>
      <c r="I4" s="25"/>
    </row>
    <row r="5" spans="1:20" s="10" customFormat="1" ht="15.6" x14ac:dyDescent="0.3">
      <c r="A5" s="24"/>
      <c r="G5" s="25"/>
      <c r="H5" s="25"/>
      <c r="I5" s="25"/>
    </row>
    <row r="6" spans="1:20" s="10" customFormat="1" ht="15.6" x14ac:dyDescent="0.3">
      <c r="A6" s="24"/>
      <c r="G6" s="25"/>
      <c r="H6" s="25"/>
      <c r="I6" s="25"/>
    </row>
    <row r="7" spans="1:20" s="10" customFormat="1" ht="22.8" x14ac:dyDescent="0.25">
      <c r="A7" s="148" t="s">
        <v>85</v>
      </c>
      <c r="B7" s="148"/>
      <c r="C7" s="148"/>
      <c r="D7" s="148"/>
      <c r="E7" s="148"/>
      <c r="F7" s="148"/>
      <c r="G7" s="148"/>
      <c r="H7" s="148"/>
      <c r="I7" s="148"/>
    </row>
    <row r="8" spans="1:20" s="10" customFormat="1" ht="22.8" x14ac:dyDescent="0.25">
      <c r="A8" s="50"/>
      <c r="B8" s="50"/>
      <c r="C8" s="50"/>
      <c r="D8" s="50"/>
      <c r="E8" s="50"/>
      <c r="F8" s="50"/>
      <c r="G8" s="50"/>
      <c r="H8" s="50"/>
      <c r="I8" s="50"/>
    </row>
    <row r="9" spans="1:20" s="10" customFormat="1" ht="22.8" x14ac:dyDescent="0.25">
      <c r="A9" s="50"/>
      <c r="B9" s="50"/>
      <c r="C9" s="50"/>
      <c r="D9" s="57" t="s">
        <v>99</v>
      </c>
      <c r="E9" s="133" t="s">
        <v>126</v>
      </c>
      <c r="F9" s="133"/>
      <c r="G9" s="50"/>
      <c r="H9" s="50"/>
      <c r="I9" s="50"/>
    </row>
    <row r="10" spans="1:20" s="11" customFormat="1" ht="30" customHeight="1" x14ac:dyDescent="0.3">
      <c r="A10" s="137"/>
      <c r="B10" s="137"/>
      <c r="C10" s="137"/>
      <c r="D10" s="137"/>
      <c r="E10" s="137"/>
      <c r="F10" s="137"/>
      <c r="G10" s="137"/>
      <c r="H10" s="137"/>
      <c r="I10" s="137"/>
    </row>
    <row r="11" spans="1:20" x14ac:dyDescent="0.3">
      <c r="A11" s="135" t="s">
        <v>20</v>
      </c>
      <c r="B11" s="135" t="s">
        <v>0</v>
      </c>
      <c r="C11" s="139" t="s">
        <v>21</v>
      </c>
      <c r="D11" s="140"/>
      <c r="E11" s="141"/>
      <c r="F11" s="145" t="s">
        <v>72</v>
      </c>
      <c r="G11" s="146"/>
      <c r="H11" s="146"/>
      <c r="I11" s="147"/>
    </row>
    <row r="12" spans="1:20" x14ac:dyDescent="0.3">
      <c r="A12" s="138"/>
      <c r="B12" s="138"/>
      <c r="C12" s="142"/>
      <c r="D12" s="143"/>
      <c r="E12" s="144"/>
      <c r="F12" s="135" t="s">
        <v>17</v>
      </c>
      <c r="G12" s="135" t="s">
        <v>18</v>
      </c>
      <c r="H12" s="135" t="s">
        <v>35</v>
      </c>
      <c r="I12" s="135" t="s">
        <v>34</v>
      </c>
    </row>
    <row r="13" spans="1:20" x14ac:dyDescent="0.3">
      <c r="A13" s="136"/>
      <c r="B13" s="136"/>
      <c r="C13" s="27" t="s">
        <v>22</v>
      </c>
      <c r="D13" s="27" t="s">
        <v>16</v>
      </c>
      <c r="E13" s="27" t="s">
        <v>36</v>
      </c>
      <c r="F13" s="136"/>
      <c r="G13" s="136"/>
      <c r="H13" s="136"/>
      <c r="I13" s="136"/>
    </row>
    <row r="14" spans="1:20" x14ac:dyDescent="0.3">
      <c r="A14" s="45">
        <v>1</v>
      </c>
      <c r="B14" s="45">
        <v>26</v>
      </c>
      <c r="C14" s="45">
        <v>1991</v>
      </c>
      <c r="D14" s="45" t="s">
        <v>49</v>
      </c>
      <c r="E14" s="45" t="s">
        <v>50</v>
      </c>
      <c r="F14" s="45" t="s">
        <v>75</v>
      </c>
      <c r="G14" s="46" t="s">
        <v>19</v>
      </c>
      <c r="H14" s="45"/>
      <c r="I14" s="45"/>
      <c r="N14" s="36"/>
      <c r="O14" s="36"/>
      <c r="P14" s="36"/>
      <c r="Q14" s="36"/>
      <c r="R14" s="36"/>
      <c r="S14" s="36"/>
      <c r="T14" s="36"/>
    </row>
    <row r="15" spans="1:20" x14ac:dyDescent="0.3">
      <c r="A15" s="41">
        <v>2</v>
      </c>
      <c r="B15" s="45">
        <v>95</v>
      </c>
      <c r="C15" s="45">
        <v>1985</v>
      </c>
      <c r="D15" s="45" t="s">
        <v>7</v>
      </c>
      <c r="E15" s="34" t="s">
        <v>50</v>
      </c>
      <c r="F15" s="45" t="s">
        <v>88</v>
      </c>
      <c r="G15" s="35" t="s">
        <v>30</v>
      </c>
      <c r="H15" s="45"/>
      <c r="I15" s="45">
        <v>9368159</v>
      </c>
      <c r="N15" s="36"/>
      <c r="O15" s="36"/>
      <c r="P15" s="36"/>
      <c r="Q15" s="36"/>
      <c r="R15" s="36"/>
      <c r="S15" s="36"/>
      <c r="T15" s="36"/>
    </row>
    <row r="16" spans="1:20" x14ac:dyDescent="0.3">
      <c r="A16" s="41">
        <v>3</v>
      </c>
      <c r="B16" s="45">
        <v>133</v>
      </c>
      <c r="C16" s="45">
        <v>1987</v>
      </c>
      <c r="D16" s="45" t="s">
        <v>49</v>
      </c>
      <c r="E16" s="45" t="s">
        <v>50</v>
      </c>
      <c r="F16" s="45" t="s">
        <v>51</v>
      </c>
      <c r="G16" s="46" t="s">
        <v>19</v>
      </c>
      <c r="H16" s="45" t="s">
        <v>54</v>
      </c>
      <c r="I16" s="45">
        <v>3513585</v>
      </c>
      <c r="N16" s="36"/>
      <c r="O16" s="36"/>
      <c r="P16" s="36"/>
      <c r="Q16" s="36"/>
      <c r="R16" s="36"/>
      <c r="S16" s="36"/>
      <c r="T16" s="36"/>
    </row>
    <row r="17" spans="1:20" x14ac:dyDescent="0.3">
      <c r="N17" s="36"/>
      <c r="O17" s="36"/>
      <c r="P17" s="36"/>
      <c r="Q17" s="36"/>
      <c r="R17" s="36"/>
      <c r="S17" s="36"/>
      <c r="T17" s="36"/>
    </row>
    <row r="18" spans="1:20" x14ac:dyDescent="0.3">
      <c r="A18" s="38" t="s">
        <v>128</v>
      </c>
      <c r="N18" s="36"/>
      <c r="O18" s="36"/>
      <c r="P18" s="36"/>
      <c r="Q18" s="36"/>
      <c r="R18" s="36"/>
      <c r="S18" s="36"/>
      <c r="T18" s="36"/>
    </row>
    <row r="19" spans="1:20" x14ac:dyDescent="0.3">
      <c r="N19" s="36"/>
      <c r="O19" s="36"/>
      <c r="P19" s="36"/>
      <c r="Q19" s="36"/>
      <c r="R19" s="36"/>
      <c r="S19" s="36"/>
      <c r="T19" s="36"/>
    </row>
    <row r="20" spans="1:20" x14ac:dyDescent="0.3">
      <c r="A20" s="39"/>
      <c r="B20" s="40" t="s">
        <v>31</v>
      </c>
      <c r="C20" s="39"/>
      <c r="D20" s="39"/>
      <c r="E20" s="39"/>
      <c r="F20" s="39"/>
      <c r="G20" s="39" t="s">
        <v>32</v>
      </c>
      <c r="H20" s="39"/>
      <c r="I20" s="39"/>
      <c r="N20" s="36"/>
      <c r="O20" s="36"/>
      <c r="P20" s="36"/>
      <c r="Q20" s="36"/>
      <c r="R20" s="36"/>
      <c r="S20" s="36"/>
      <c r="T20" s="36"/>
    </row>
    <row r="21" spans="1:20" x14ac:dyDescent="0.3">
      <c r="N21" s="36"/>
      <c r="O21" s="36"/>
      <c r="P21" s="36"/>
      <c r="Q21" s="36"/>
      <c r="R21" s="36"/>
      <c r="S21" s="36"/>
      <c r="T21" s="36"/>
    </row>
    <row r="22" spans="1:20" ht="15.6" x14ac:dyDescent="0.3">
      <c r="A22" s="43"/>
      <c r="B22" s="134" t="s">
        <v>69</v>
      </c>
      <c r="C22" s="134"/>
      <c r="D22" s="134"/>
      <c r="E22" s="42"/>
      <c r="F22" s="42"/>
      <c r="G22" s="37" t="s">
        <v>70</v>
      </c>
      <c r="H22" s="44"/>
      <c r="I22" s="44"/>
      <c r="N22" s="36"/>
      <c r="O22" s="36"/>
      <c r="P22" s="36"/>
      <c r="Q22" s="36"/>
      <c r="R22" s="36"/>
      <c r="S22" s="36"/>
      <c r="T22" s="36"/>
    </row>
  </sheetData>
  <mergeCells count="13">
    <mergeCell ref="H12:H13"/>
    <mergeCell ref="I12:I13"/>
    <mergeCell ref="B22:D22"/>
    <mergeCell ref="A1:I1"/>
    <mergeCell ref="A7:I7"/>
    <mergeCell ref="E9:F9"/>
    <mergeCell ref="A10:I10"/>
    <mergeCell ref="A11:A13"/>
    <mergeCell ref="B11:B13"/>
    <mergeCell ref="C11:E12"/>
    <mergeCell ref="F11:I11"/>
    <mergeCell ref="F12:F13"/>
    <mergeCell ref="G12:G13"/>
  </mergeCells>
  <pageMargins left="0.62992125984251968" right="0.23622047244094491" top="1.1417322834645669" bottom="0.35433070866141736" header="0.31496062992125984" footer="0.31496062992125984"/>
  <pageSetup paperSize="9" scale="74" orientation="portrait" r:id="rId1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view="pageBreakPreview" zoomScale="86" zoomScaleNormal="80" zoomScaleSheetLayoutView="86" workbookViewId="0">
      <selection activeCell="F18" sqref="F18"/>
    </sheetView>
  </sheetViews>
  <sheetFormatPr defaultColWidth="9.109375" defaultRowHeight="14.4" x14ac:dyDescent="0.3"/>
  <cols>
    <col min="1" max="1" width="6.5546875" style="33" customWidth="1"/>
    <col min="2" max="2" width="7.88671875" style="33" customWidth="1"/>
    <col min="3" max="3" width="12.33203125" style="33" customWidth="1"/>
    <col min="4" max="4" width="24.109375" style="33" customWidth="1"/>
    <col min="5" max="5" width="18.88671875" style="33" customWidth="1"/>
    <col min="6" max="6" width="23.109375" style="33" customWidth="1"/>
    <col min="7" max="7" width="21.5546875" style="33" bestFit="1" customWidth="1"/>
    <col min="8" max="8" width="20" style="33" hidden="1" customWidth="1"/>
    <col min="9" max="9" width="13" style="33" hidden="1" customWidth="1"/>
    <col min="10" max="10" width="8.109375" style="33" hidden="1" customWidth="1"/>
    <col min="11" max="11" width="12.44140625" style="33" hidden="1" customWidth="1"/>
    <col min="12" max="12" width="0" style="33" hidden="1" customWidth="1"/>
    <col min="13" max="16384" width="9.109375" style="33"/>
  </cols>
  <sheetData>
    <row r="1" spans="1:20" s="21" customFormat="1" ht="126" customHeight="1" x14ac:dyDescent="0.25">
      <c r="A1" s="132" t="s">
        <v>137</v>
      </c>
      <c r="B1" s="132"/>
      <c r="C1" s="132"/>
      <c r="D1" s="132"/>
      <c r="E1" s="132"/>
      <c r="F1" s="132"/>
      <c r="G1" s="132"/>
      <c r="H1" s="132"/>
      <c r="I1" s="132"/>
    </row>
    <row r="2" spans="1:20" s="10" customFormat="1" ht="20.399999999999999" x14ac:dyDescent="0.25">
      <c r="A2" s="23"/>
      <c r="B2" s="23"/>
      <c r="C2" s="23"/>
      <c r="D2" s="23"/>
      <c r="E2" s="23"/>
      <c r="F2" s="23"/>
      <c r="G2" s="23"/>
      <c r="H2" s="23"/>
      <c r="I2" s="23"/>
    </row>
    <row r="3" spans="1:20" s="10" customFormat="1" ht="15.6" x14ac:dyDescent="0.3">
      <c r="A3" s="24" t="s">
        <v>103</v>
      </c>
      <c r="G3" s="25"/>
      <c r="H3" s="25"/>
      <c r="I3" s="25"/>
    </row>
    <row r="4" spans="1:20" s="10" customFormat="1" ht="18" x14ac:dyDescent="0.35">
      <c r="A4" s="24"/>
      <c r="G4" s="56" t="s">
        <v>104</v>
      </c>
      <c r="H4" s="25"/>
      <c r="I4" s="25"/>
    </row>
    <row r="5" spans="1:20" s="10" customFormat="1" ht="15.6" x14ac:dyDescent="0.3">
      <c r="A5" s="24"/>
      <c r="G5" s="25"/>
      <c r="H5" s="25"/>
      <c r="I5" s="25"/>
    </row>
    <row r="6" spans="1:20" s="10" customFormat="1" ht="15.6" x14ac:dyDescent="0.3">
      <c r="A6" s="24"/>
      <c r="G6" s="25"/>
      <c r="H6" s="25"/>
      <c r="I6" s="25"/>
    </row>
    <row r="7" spans="1:20" s="10" customFormat="1" ht="22.8" x14ac:dyDescent="0.25">
      <c r="A7" s="148" t="s">
        <v>85</v>
      </c>
      <c r="B7" s="148"/>
      <c r="C7" s="148"/>
      <c r="D7" s="148"/>
      <c r="E7" s="148"/>
      <c r="F7" s="148"/>
      <c r="G7" s="148"/>
      <c r="H7" s="148"/>
      <c r="I7" s="148"/>
    </row>
    <row r="8" spans="1:20" s="10" customFormat="1" ht="22.8" x14ac:dyDescent="0.25">
      <c r="A8" s="50"/>
      <c r="B8" s="50"/>
      <c r="C8" s="50"/>
      <c r="D8" s="50"/>
      <c r="E8" s="50"/>
      <c r="F8" s="50"/>
      <c r="G8" s="50"/>
      <c r="H8" s="50"/>
      <c r="I8" s="50"/>
    </row>
    <row r="9" spans="1:20" s="10" customFormat="1" ht="22.8" x14ac:dyDescent="0.25">
      <c r="A9" s="50"/>
      <c r="B9" s="50"/>
      <c r="C9" s="50"/>
      <c r="D9" s="57" t="s">
        <v>99</v>
      </c>
      <c r="E9" s="133" t="s">
        <v>127</v>
      </c>
      <c r="F9" s="133"/>
      <c r="G9" s="50"/>
      <c r="H9" s="50"/>
      <c r="I9" s="50"/>
    </row>
    <row r="10" spans="1:20" s="11" customFormat="1" ht="30" customHeight="1" x14ac:dyDescent="0.3">
      <c r="A10" s="137"/>
      <c r="B10" s="137"/>
      <c r="C10" s="137"/>
      <c r="D10" s="137"/>
      <c r="E10" s="137"/>
      <c r="F10" s="137"/>
      <c r="G10" s="137"/>
      <c r="H10" s="137"/>
      <c r="I10" s="137"/>
    </row>
    <row r="11" spans="1:20" x14ac:dyDescent="0.3">
      <c r="A11" s="135" t="s">
        <v>20</v>
      </c>
      <c r="B11" s="135" t="s">
        <v>0</v>
      </c>
      <c r="C11" s="139" t="s">
        <v>21</v>
      </c>
      <c r="D11" s="140"/>
      <c r="E11" s="141"/>
      <c r="F11" s="145" t="s">
        <v>72</v>
      </c>
      <c r="G11" s="146"/>
      <c r="H11" s="146"/>
      <c r="I11" s="147"/>
    </row>
    <row r="12" spans="1:20" x14ac:dyDescent="0.3">
      <c r="A12" s="138"/>
      <c r="B12" s="138"/>
      <c r="C12" s="142"/>
      <c r="D12" s="143"/>
      <c r="E12" s="144"/>
      <c r="F12" s="135" t="s">
        <v>17</v>
      </c>
      <c r="G12" s="135" t="s">
        <v>18</v>
      </c>
      <c r="H12" s="135" t="s">
        <v>35</v>
      </c>
      <c r="I12" s="135" t="s">
        <v>34</v>
      </c>
    </row>
    <row r="13" spans="1:20" x14ac:dyDescent="0.3">
      <c r="A13" s="136"/>
      <c r="B13" s="136"/>
      <c r="C13" s="27" t="s">
        <v>22</v>
      </c>
      <c r="D13" s="27" t="s">
        <v>16</v>
      </c>
      <c r="E13" s="27" t="s">
        <v>36</v>
      </c>
      <c r="F13" s="136"/>
      <c r="G13" s="136"/>
      <c r="H13" s="136"/>
      <c r="I13" s="136"/>
    </row>
    <row r="14" spans="1:20" x14ac:dyDescent="0.3">
      <c r="A14" s="45">
        <v>1</v>
      </c>
      <c r="B14" s="34">
        <v>222</v>
      </c>
      <c r="C14" s="45">
        <v>1977</v>
      </c>
      <c r="D14" s="45" t="s">
        <v>90</v>
      </c>
      <c r="E14" s="45" t="s">
        <v>52</v>
      </c>
      <c r="F14" s="45" t="s">
        <v>92</v>
      </c>
      <c r="G14" s="46" t="s">
        <v>19</v>
      </c>
      <c r="H14" s="34"/>
      <c r="I14" s="45">
        <v>3661579</v>
      </c>
      <c r="N14" s="36"/>
      <c r="O14" s="36"/>
      <c r="P14" s="36"/>
      <c r="Q14" s="36"/>
      <c r="R14" s="36"/>
      <c r="S14" s="36"/>
      <c r="T14" s="36"/>
    </row>
    <row r="15" spans="1:20" x14ac:dyDescent="0.3">
      <c r="N15" s="36"/>
      <c r="O15" s="36"/>
      <c r="P15" s="36"/>
      <c r="Q15" s="36"/>
      <c r="R15" s="36"/>
      <c r="S15" s="36"/>
      <c r="T15" s="36"/>
    </row>
    <row r="16" spans="1:20" x14ac:dyDescent="0.3">
      <c r="A16" s="38" t="s">
        <v>130</v>
      </c>
      <c r="N16" s="36"/>
      <c r="O16" s="36"/>
      <c r="P16" s="36"/>
      <c r="Q16" s="36"/>
      <c r="R16" s="36"/>
      <c r="S16" s="36"/>
      <c r="T16" s="36"/>
    </row>
    <row r="17" spans="1:20" x14ac:dyDescent="0.3">
      <c r="N17" s="36"/>
      <c r="O17" s="36"/>
      <c r="P17" s="36"/>
      <c r="Q17" s="36"/>
      <c r="R17" s="36"/>
      <c r="S17" s="36"/>
      <c r="T17" s="36"/>
    </row>
    <row r="18" spans="1:20" x14ac:dyDescent="0.3">
      <c r="A18" s="39"/>
      <c r="B18" s="40" t="s">
        <v>31</v>
      </c>
      <c r="C18" s="39"/>
      <c r="D18" s="39"/>
      <c r="E18" s="39"/>
      <c r="F18" s="39"/>
      <c r="G18" s="39" t="s">
        <v>32</v>
      </c>
      <c r="H18" s="39"/>
      <c r="I18" s="39"/>
      <c r="N18" s="36"/>
      <c r="O18" s="36"/>
      <c r="P18" s="36"/>
      <c r="Q18" s="36"/>
      <c r="R18" s="36"/>
      <c r="S18" s="36"/>
      <c r="T18" s="36"/>
    </row>
    <row r="19" spans="1:20" x14ac:dyDescent="0.3">
      <c r="N19" s="36"/>
      <c r="O19" s="36"/>
      <c r="P19" s="36"/>
      <c r="Q19" s="36"/>
      <c r="R19" s="36"/>
      <c r="S19" s="36"/>
      <c r="T19" s="36"/>
    </row>
    <row r="20" spans="1:20" ht="15.6" x14ac:dyDescent="0.3">
      <c r="A20" s="43"/>
      <c r="B20" s="134" t="s">
        <v>69</v>
      </c>
      <c r="C20" s="134"/>
      <c r="D20" s="134"/>
      <c r="E20" s="42"/>
      <c r="F20" s="42"/>
      <c r="G20" s="37" t="s">
        <v>70</v>
      </c>
      <c r="H20" s="44"/>
      <c r="I20" s="44"/>
      <c r="N20" s="36"/>
      <c r="O20" s="36"/>
      <c r="P20" s="36"/>
      <c r="Q20" s="36"/>
      <c r="R20" s="36"/>
      <c r="S20" s="36"/>
      <c r="T20" s="36"/>
    </row>
  </sheetData>
  <mergeCells count="13">
    <mergeCell ref="H12:H13"/>
    <mergeCell ref="I12:I13"/>
    <mergeCell ref="B20:D20"/>
    <mergeCell ref="A1:I1"/>
    <mergeCell ref="A7:I7"/>
    <mergeCell ref="E9:F9"/>
    <mergeCell ref="A10:I10"/>
    <mergeCell ref="A11:A13"/>
    <mergeCell ref="B11:B13"/>
    <mergeCell ref="C11:E12"/>
    <mergeCell ref="F11:I11"/>
    <mergeCell ref="F12:F13"/>
    <mergeCell ref="G12:G13"/>
  </mergeCells>
  <pageMargins left="0.62992125984251968" right="0.23622047244094491" top="1.1417322834645669" bottom="0.35433070866141736" header="0.31496062992125984" footer="0.31496062992125984"/>
  <pageSetup paperSize="9" scale="74" orientation="portrait" r:id="rId1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view="pageBreakPreview" zoomScale="86" zoomScaleNormal="80" zoomScaleSheetLayoutView="86" workbookViewId="0">
      <selection activeCell="F21" sqref="F21"/>
    </sheetView>
  </sheetViews>
  <sheetFormatPr defaultColWidth="9.109375" defaultRowHeight="14.4" x14ac:dyDescent="0.3"/>
  <cols>
    <col min="1" max="1" width="6.5546875" style="33" customWidth="1"/>
    <col min="2" max="2" width="7.88671875" style="33" customWidth="1"/>
    <col min="3" max="3" width="13.33203125" style="33" customWidth="1"/>
    <col min="4" max="4" width="24.109375" style="33" customWidth="1"/>
    <col min="5" max="5" width="18.88671875" style="33" customWidth="1"/>
    <col min="6" max="6" width="23.109375" style="33" customWidth="1"/>
    <col min="7" max="7" width="21.5546875" style="33" bestFit="1" customWidth="1"/>
    <col min="8" max="8" width="20" style="33" hidden="1" customWidth="1"/>
    <col min="9" max="9" width="13" style="33" hidden="1" customWidth="1"/>
    <col min="10" max="10" width="8.109375" style="33" hidden="1" customWidth="1"/>
    <col min="11" max="11" width="12.44140625" style="33" hidden="1" customWidth="1"/>
    <col min="12" max="12" width="0" style="33" hidden="1" customWidth="1"/>
    <col min="13" max="16384" width="9.109375" style="33"/>
  </cols>
  <sheetData>
    <row r="1" spans="1:20" s="21" customFormat="1" ht="126" customHeight="1" x14ac:dyDescent="0.25">
      <c r="A1" s="132" t="s">
        <v>138</v>
      </c>
      <c r="B1" s="132"/>
      <c r="C1" s="132"/>
      <c r="D1" s="132"/>
      <c r="E1" s="132"/>
      <c r="F1" s="132"/>
      <c r="G1" s="132"/>
      <c r="H1" s="132"/>
      <c r="I1" s="132"/>
    </row>
    <row r="2" spans="1:20" s="10" customFormat="1" ht="20.399999999999999" x14ac:dyDescent="0.25">
      <c r="A2" s="23"/>
      <c r="B2" s="23"/>
      <c r="C2" s="23"/>
      <c r="D2" s="23"/>
      <c r="E2" s="23"/>
      <c r="F2" s="23"/>
      <c r="G2" s="23"/>
      <c r="H2" s="23"/>
      <c r="I2" s="23"/>
    </row>
    <row r="3" spans="1:20" s="10" customFormat="1" ht="15.6" x14ac:dyDescent="0.3">
      <c r="A3" s="24" t="s">
        <v>103</v>
      </c>
      <c r="G3" s="25"/>
      <c r="H3" s="25"/>
      <c r="I3" s="25"/>
    </row>
    <row r="4" spans="1:20" s="10" customFormat="1" ht="18" x14ac:dyDescent="0.35">
      <c r="A4" s="24"/>
      <c r="G4" s="56" t="s">
        <v>104</v>
      </c>
      <c r="H4" s="25"/>
      <c r="I4" s="25"/>
    </row>
    <row r="5" spans="1:20" s="10" customFormat="1" ht="15.6" x14ac:dyDescent="0.3">
      <c r="A5" s="24"/>
      <c r="G5" s="25"/>
      <c r="H5" s="25"/>
      <c r="I5" s="25"/>
    </row>
    <row r="6" spans="1:20" s="10" customFormat="1" ht="15.6" x14ac:dyDescent="0.3">
      <c r="A6" s="24"/>
      <c r="G6" s="25"/>
      <c r="H6" s="25"/>
      <c r="I6" s="25"/>
    </row>
    <row r="7" spans="1:20" s="10" customFormat="1" ht="22.8" x14ac:dyDescent="0.25">
      <c r="A7" s="148" t="s">
        <v>85</v>
      </c>
      <c r="B7" s="148"/>
      <c r="C7" s="148"/>
      <c r="D7" s="148"/>
      <c r="E7" s="148"/>
      <c r="F7" s="148"/>
      <c r="G7" s="148"/>
      <c r="H7" s="148"/>
      <c r="I7" s="148"/>
    </row>
    <row r="8" spans="1:20" s="10" customFormat="1" ht="22.8" x14ac:dyDescent="0.25">
      <c r="A8" s="50"/>
      <c r="B8" s="50"/>
      <c r="C8" s="50"/>
      <c r="D8" s="50"/>
      <c r="E8" s="50"/>
      <c r="F8" s="50"/>
      <c r="G8" s="50"/>
      <c r="H8" s="50"/>
      <c r="I8" s="50"/>
    </row>
    <row r="9" spans="1:20" s="10" customFormat="1" ht="22.8" x14ac:dyDescent="0.25">
      <c r="A9" s="50"/>
      <c r="B9" s="50"/>
      <c r="C9" s="50"/>
      <c r="D9" s="57" t="s">
        <v>99</v>
      </c>
      <c r="E9" s="133" t="s">
        <v>101</v>
      </c>
      <c r="F9" s="133"/>
      <c r="G9" s="50"/>
      <c r="H9" s="50"/>
      <c r="I9" s="50"/>
    </row>
    <row r="10" spans="1:20" s="11" customFormat="1" ht="30" customHeight="1" x14ac:dyDescent="0.3">
      <c r="A10" s="137"/>
      <c r="B10" s="137"/>
      <c r="C10" s="137"/>
      <c r="D10" s="137"/>
      <c r="E10" s="137"/>
      <c r="F10" s="137"/>
      <c r="G10" s="137"/>
      <c r="H10" s="137"/>
      <c r="I10" s="137"/>
    </row>
    <row r="11" spans="1:20" x14ac:dyDescent="0.3">
      <c r="A11" s="135" t="s">
        <v>20</v>
      </c>
      <c r="B11" s="135" t="s">
        <v>0</v>
      </c>
      <c r="C11" s="139" t="s">
        <v>21</v>
      </c>
      <c r="D11" s="140"/>
      <c r="E11" s="141"/>
      <c r="F11" s="145" t="s">
        <v>72</v>
      </c>
      <c r="G11" s="146"/>
      <c r="H11" s="146"/>
      <c r="I11" s="147"/>
    </row>
    <row r="12" spans="1:20" x14ac:dyDescent="0.3">
      <c r="A12" s="138"/>
      <c r="B12" s="138"/>
      <c r="C12" s="142"/>
      <c r="D12" s="143"/>
      <c r="E12" s="144"/>
      <c r="F12" s="135" t="s">
        <v>17</v>
      </c>
      <c r="G12" s="135" t="s">
        <v>18</v>
      </c>
      <c r="H12" s="135" t="s">
        <v>35</v>
      </c>
      <c r="I12" s="135" t="s">
        <v>34</v>
      </c>
    </row>
    <row r="13" spans="1:20" x14ac:dyDescent="0.3">
      <c r="A13" s="136"/>
      <c r="B13" s="136"/>
      <c r="C13" s="27" t="s">
        <v>22</v>
      </c>
      <c r="D13" s="27" t="s">
        <v>16</v>
      </c>
      <c r="E13" s="27" t="s">
        <v>36</v>
      </c>
      <c r="F13" s="136"/>
      <c r="G13" s="136"/>
      <c r="H13" s="136"/>
      <c r="I13" s="136"/>
    </row>
    <row r="14" spans="1:20" x14ac:dyDescent="0.3">
      <c r="A14" s="45">
        <v>1</v>
      </c>
      <c r="B14" s="45">
        <v>795</v>
      </c>
      <c r="C14" s="45">
        <v>1990</v>
      </c>
      <c r="D14" s="45" t="s">
        <v>76</v>
      </c>
      <c r="E14" s="45" t="s">
        <v>80</v>
      </c>
      <c r="F14" s="45" t="s">
        <v>77</v>
      </c>
      <c r="G14" s="45" t="s">
        <v>19</v>
      </c>
      <c r="H14" s="45"/>
      <c r="I14" s="45">
        <v>3518899</v>
      </c>
      <c r="N14" s="36"/>
      <c r="O14" s="36"/>
      <c r="P14" s="36"/>
      <c r="Q14" s="36"/>
      <c r="R14" s="36"/>
      <c r="S14" s="36"/>
      <c r="T14" s="36"/>
    </row>
    <row r="15" spans="1:20" x14ac:dyDescent="0.3">
      <c r="A15" s="45">
        <v>2</v>
      </c>
      <c r="B15" s="45">
        <v>84</v>
      </c>
      <c r="C15" s="45">
        <v>1999</v>
      </c>
      <c r="D15" s="45" t="s">
        <v>6</v>
      </c>
      <c r="E15" s="45" t="s">
        <v>80</v>
      </c>
      <c r="F15" s="45" t="s">
        <v>91</v>
      </c>
      <c r="G15" s="45" t="s">
        <v>19</v>
      </c>
      <c r="H15" s="45"/>
      <c r="I15" s="45">
        <v>9588693</v>
      </c>
      <c r="N15" s="36"/>
      <c r="O15" s="36"/>
      <c r="P15" s="36"/>
      <c r="Q15" s="36"/>
      <c r="R15" s="36"/>
      <c r="S15" s="36"/>
      <c r="T15" s="36"/>
    </row>
    <row r="16" spans="1:20" x14ac:dyDescent="0.3">
      <c r="A16" s="45">
        <v>3</v>
      </c>
      <c r="B16" s="45">
        <v>32</v>
      </c>
      <c r="C16" s="45">
        <v>1973</v>
      </c>
      <c r="D16" s="45" t="s">
        <v>93</v>
      </c>
      <c r="E16" s="45" t="s">
        <v>80</v>
      </c>
      <c r="F16" s="45" t="s">
        <v>94</v>
      </c>
      <c r="G16" s="45" t="s">
        <v>19</v>
      </c>
      <c r="H16" s="45"/>
      <c r="I16" s="45">
        <v>6008936</v>
      </c>
      <c r="N16" s="36"/>
      <c r="O16" s="36"/>
      <c r="P16" s="36"/>
      <c r="Q16" s="36"/>
      <c r="R16" s="36"/>
      <c r="S16" s="36"/>
      <c r="T16" s="36"/>
    </row>
    <row r="17" spans="1:20" x14ac:dyDescent="0.3">
      <c r="A17" s="45">
        <v>4</v>
      </c>
      <c r="B17" s="45">
        <v>7</v>
      </c>
      <c r="C17" s="45">
        <v>1997</v>
      </c>
      <c r="D17" s="45" t="s">
        <v>6</v>
      </c>
      <c r="E17" s="45" t="s">
        <v>80</v>
      </c>
      <c r="F17" s="45" t="s">
        <v>157</v>
      </c>
      <c r="G17" s="45" t="s">
        <v>19</v>
      </c>
      <c r="H17" s="45"/>
      <c r="I17" s="45"/>
      <c r="N17" s="36"/>
      <c r="O17" s="36"/>
      <c r="P17" s="36"/>
      <c r="Q17" s="36"/>
      <c r="R17" s="36"/>
      <c r="S17" s="36"/>
      <c r="T17" s="36"/>
    </row>
    <row r="18" spans="1:20" x14ac:dyDescent="0.3">
      <c r="A18" s="45">
        <v>5</v>
      </c>
      <c r="B18" s="45">
        <v>126</v>
      </c>
      <c r="C18" s="45">
        <v>1998</v>
      </c>
      <c r="D18" s="45" t="s">
        <v>10</v>
      </c>
      <c r="E18" s="45" t="s">
        <v>80</v>
      </c>
      <c r="F18" s="45" t="s">
        <v>78</v>
      </c>
      <c r="G18" s="45" t="s">
        <v>79</v>
      </c>
      <c r="H18" s="45"/>
      <c r="I18" s="45">
        <v>6141117</v>
      </c>
      <c r="N18" s="36"/>
      <c r="O18" s="36"/>
      <c r="P18" s="36"/>
      <c r="Q18" s="36"/>
      <c r="R18" s="36"/>
      <c r="S18" s="36"/>
      <c r="T18" s="36"/>
    </row>
    <row r="19" spans="1:20" x14ac:dyDescent="0.3">
      <c r="N19" s="36"/>
      <c r="O19" s="36"/>
      <c r="P19" s="36"/>
      <c r="Q19" s="36"/>
      <c r="R19" s="36"/>
      <c r="S19" s="36"/>
      <c r="T19" s="36"/>
    </row>
    <row r="20" spans="1:20" x14ac:dyDescent="0.3">
      <c r="A20" s="38" t="s">
        <v>123</v>
      </c>
      <c r="N20" s="36"/>
      <c r="O20" s="36"/>
      <c r="P20" s="36"/>
      <c r="Q20" s="36"/>
      <c r="R20" s="36"/>
      <c r="S20" s="36"/>
      <c r="T20" s="36"/>
    </row>
    <row r="21" spans="1:20" x14ac:dyDescent="0.3">
      <c r="N21" s="36"/>
      <c r="O21" s="36"/>
      <c r="P21" s="36"/>
      <c r="Q21" s="36"/>
      <c r="R21" s="36"/>
      <c r="S21" s="36"/>
      <c r="T21" s="36"/>
    </row>
    <row r="22" spans="1:20" x14ac:dyDescent="0.3">
      <c r="A22" s="39"/>
      <c r="B22" s="40" t="s">
        <v>31</v>
      </c>
      <c r="C22" s="39"/>
      <c r="D22" s="39"/>
      <c r="E22" s="39"/>
      <c r="F22" s="39"/>
      <c r="G22" s="39" t="s">
        <v>32</v>
      </c>
      <c r="H22" s="39"/>
      <c r="I22" s="39"/>
      <c r="N22" s="36"/>
      <c r="O22" s="36"/>
      <c r="P22" s="36"/>
      <c r="Q22" s="36"/>
      <c r="R22" s="36"/>
      <c r="S22" s="36"/>
      <c r="T22" s="36"/>
    </row>
    <row r="23" spans="1:20" x14ac:dyDescent="0.3">
      <c r="N23" s="36"/>
      <c r="O23" s="36"/>
      <c r="P23" s="36"/>
      <c r="Q23" s="36"/>
      <c r="R23" s="36"/>
      <c r="S23" s="36"/>
      <c r="T23" s="36"/>
    </row>
    <row r="24" spans="1:20" ht="15.6" x14ac:dyDescent="0.3">
      <c r="A24" s="43"/>
      <c r="B24" s="134" t="s">
        <v>69</v>
      </c>
      <c r="C24" s="134"/>
      <c r="D24" s="134"/>
      <c r="E24" s="42"/>
      <c r="F24" s="42"/>
      <c r="G24" s="37" t="s">
        <v>70</v>
      </c>
      <c r="H24" s="44"/>
      <c r="I24" s="44"/>
      <c r="N24" s="36"/>
      <c r="O24" s="36"/>
      <c r="P24" s="36"/>
      <c r="Q24" s="36"/>
      <c r="R24" s="36"/>
      <c r="S24" s="36"/>
      <c r="T24" s="36"/>
    </row>
  </sheetData>
  <mergeCells count="13">
    <mergeCell ref="I12:I13"/>
    <mergeCell ref="B24:D24"/>
    <mergeCell ref="A7:I7"/>
    <mergeCell ref="E9:F9"/>
    <mergeCell ref="A1:I1"/>
    <mergeCell ref="A10:I10"/>
    <mergeCell ref="A11:A13"/>
    <mergeCell ref="B11:B13"/>
    <mergeCell ref="C11:E12"/>
    <mergeCell ref="F11:I11"/>
    <mergeCell ref="F12:F13"/>
    <mergeCell ref="G12:G13"/>
    <mergeCell ref="H12:H13"/>
  </mergeCells>
  <pageMargins left="0.62992125984251968" right="0.23622047244094491" top="1.1417322834645669" bottom="0.35433070866141736" header="0.31496062992125984" footer="0.31496062992125984"/>
  <pageSetup paperSize="9" scale="74" orientation="portrait" r:id="rId1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87" zoomScaleSheetLayoutView="100" workbookViewId="0">
      <selection activeCell="L18" sqref="L18"/>
    </sheetView>
  </sheetViews>
  <sheetFormatPr defaultColWidth="9.33203125" defaultRowHeight="15.6" x14ac:dyDescent="0.3"/>
  <cols>
    <col min="1" max="2" width="10" style="2" customWidth="1"/>
    <col min="3" max="3" width="18.44140625" style="3" customWidth="1"/>
    <col min="4" max="4" width="17.44140625" style="3" customWidth="1"/>
    <col min="5" max="5" width="19.6640625" style="1" customWidth="1"/>
    <col min="6" max="6" width="21.5546875" style="1" customWidth="1"/>
    <col min="7" max="7" width="8.33203125" style="3" customWidth="1"/>
    <col min="8" max="8" width="9.33203125" style="3" customWidth="1"/>
    <col min="9" max="9" width="8" style="3" customWidth="1"/>
    <col min="10" max="10" width="8.88671875" style="3" bestFit="1" customWidth="1"/>
    <col min="11" max="11" width="10.44140625" style="3" bestFit="1" customWidth="1"/>
    <col min="12" max="12" width="11.6640625" style="3" customWidth="1"/>
    <col min="13" max="16384" width="9.33203125" style="3"/>
  </cols>
  <sheetData>
    <row r="1" spans="1:12" s="44" customFormat="1" x14ac:dyDescent="0.3">
      <c r="A1" s="43"/>
      <c r="B1" s="43"/>
      <c r="E1" s="42"/>
      <c r="F1" s="42"/>
    </row>
    <row r="2" spans="1:12" s="44" customFormat="1" x14ac:dyDescent="0.3">
      <c r="A2" s="43"/>
      <c r="B2" s="43"/>
      <c r="E2" s="42"/>
      <c r="F2" s="42"/>
    </row>
    <row r="3" spans="1:12" s="44" customFormat="1" x14ac:dyDescent="0.3">
      <c r="A3" s="43"/>
      <c r="B3" s="43"/>
      <c r="D3" s="157" t="str">
        <f>'ДОСААФ В'!A1</f>
        <v>1 ЭТАП Открытого КУБКА ДОСААФ РОССИИ                                                                                                                                                          ПО КОЛЬЦЕВЫМ АВТОМОБИЛЬНЫМ ГОНКАМ                                                                                                 НА КЛАССИЧЕСКИХ АВТОМОБИЛЯХ                                                                                                                       «MOSCOW CLASSIC GRAND PRIX 2018»</v>
      </c>
      <c r="E3" s="157"/>
      <c r="F3" s="157"/>
      <c r="G3" s="157"/>
      <c r="H3" s="157"/>
    </row>
    <row r="4" spans="1:12" s="44" customFormat="1" x14ac:dyDescent="0.3">
      <c r="A4" s="43"/>
      <c r="B4" s="43"/>
      <c r="D4" s="157"/>
      <c r="E4" s="157"/>
      <c r="F4" s="157"/>
      <c r="G4" s="157"/>
      <c r="H4" s="157"/>
    </row>
    <row r="5" spans="1:12" s="44" customFormat="1" x14ac:dyDescent="0.3">
      <c r="A5" s="43"/>
      <c r="B5" s="43"/>
      <c r="D5" s="157"/>
      <c r="E5" s="157"/>
      <c r="F5" s="157"/>
      <c r="G5" s="157"/>
      <c r="H5" s="157"/>
    </row>
    <row r="6" spans="1:12" s="44" customFormat="1" x14ac:dyDescent="0.3">
      <c r="A6" s="43"/>
      <c r="B6" s="43"/>
      <c r="D6" s="157"/>
      <c r="E6" s="157"/>
      <c r="F6" s="157"/>
      <c r="G6" s="157"/>
      <c r="H6" s="157"/>
    </row>
    <row r="7" spans="1:12" s="44" customFormat="1" x14ac:dyDescent="0.3">
      <c r="A7" s="43"/>
      <c r="B7" s="43"/>
      <c r="D7" s="157"/>
      <c r="E7" s="157"/>
      <c r="F7" s="157"/>
      <c r="G7" s="157"/>
      <c r="H7" s="157"/>
    </row>
    <row r="8" spans="1:12" s="44" customFormat="1" ht="31.5" customHeight="1" x14ac:dyDescent="0.35">
      <c r="A8" s="24" t="s">
        <v>103</v>
      </c>
      <c r="B8" s="43"/>
      <c r="D8" s="42"/>
      <c r="E8" s="42"/>
      <c r="F8" s="42"/>
      <c r="G8" s="42"/>
      <c r="H8" s="42"/>
      <c r="K8" s="56" t="s">
        <v>104</v>
      </c>
    </row>
    <row r="9" spans="1:12" ht="41.85" customHeight="1" x14ac:dyDescent="0.3">
      <c r="A9" s="29"/>
      <c r="B9" s="29"/>
      <c r="C9" s="29"/>
      <c r="D9" s="158" t="s">
        <v>98</v>
      </c>
      <c r="E9" s="158"/>
      <c r="F9" s="158"/>
      <c r="G9" s="55" t="s">
        <v>99</v>
      </c>
      <c r="H9" s="159" t="s">
        <v>100</v>
      </c>
      <c r="I9" s="159"/>
      <c r="J9" s="29"/>
      <c r="K9" s="29"/>
      <c r="L9" s="29"/>
    </row>
    <row r="10" spans="1:12" ht="14.4" customHeight="1" x14ac:dyDescent="0.3">
      <c r="A10" s="151" t="s">
        <v>0</v>
      </c>
      <c r="B10" s="152" t="s">
        <v>60</v>
      </c>
      <c r="C10" s="154" t="s">
        <v>3</v>
      </c>
      <c r="D10" s="154" t="s">
        <v>1</v>
      </c>
      <c r="E10" s="154" t="s">
        <v>61</v>
      </c>
      <c r="F10" s="154" t="s">
        <v>62</v>
      </c>
      <c r="G10" s="155" t="s">
        <v>11</v>
      </c>
      <c r="H10" s="155"/>
      <c r="I10" s="155" t="s">
        <v>12</v>
      </c>
      <c r="J10" s="155"/>
      <c r="K10" s="156" t="s">
        <v>15</v>
      </c>
      <c r="L10" s="150" t="s">
        <v>14</v>
      </c>
    </row>
    <row r="11" spans="1:12" s="4" customFormat="1" ht="26.4" x14ac:dyDescent="0.3">
      <c r="A11" s="151"/>
      <c r="B11" s="153"/>
      <c r="C11" s="154"/>
      <c r="D11" s="154"/>
      <c r="E11" s="154"/>
      <c r="F11" s="154"/>
      <c r="G11" s="53" t="s">
        <v>13</v>
      </c>
      <c r="H11" s="5" t="s">
        <v>53</v>
      </c>
      <c r="I11" s="53" t="s">
        <v>13</v>
      </c>
      <c r="J11" s="17" t="s">
        <v>53</v>
      </c>
      <c r="K11" s="156"/>
      <c r="L11" s="150"/>
    </row>
    <row r="12" spans="1:12" ht="17.399999999999999" x14ac:dyDescent="0.25">
      <c r="A12" s="45">
        <v>78</v>
      </c>
      <c r="B12" s="45">
        <v>1987</v>
      </c>
      <c r="C12" s="45" t="s">
        <v>8</v>
      </c>
      <c r="D12" s="45" t="s">
        <v>37</v>
      </c>
      <c r="E12" s="45" t="s">
        <v>26</v>
      </c>
      <c r="F12" s="46" t="s">
        <v>23</v>
      </c>
      <c r="G12" s="17">
        <v>1</v>
      </c>
      <c r="H12" s="18">
        <v>60</v>
      </c>
      <c r="I12" s="17">
        <v>1</v>
      </c>
      <c r="J12" s="17">
        <v>60</v>
      </c>
      <c r="K12" s="19">
        <v>1</v>
      </c>
      <c r="L12" s="18">
        <f>H12+J12</f>
        <v>120</v>
      </c>
    </row>
    <row r="13" spans="1:12" ht="17.399999999999999" x14ac:dyDescent="0.25">
      <c r="A13" s="45">
        <v>35</v>
      </c>
      <c r="B13" s="45">
        <v>1989</v>
      </c>
      <c r="C13" s="45" t="s">
        <v>5</v>
      </c>
      <c r="D13" s="45" t="s">
        <v>37</v>
      </c>
      <c r="E13" s="45" t="s">
        <v>84</v>
      </c>
      <c r="F13" s="46" t="s">
        <v>27</v>
      </c>
      <c r="G13" s="17">
        <v>2</v>
      </c>
      <c r="H13" s="18">
        <v>50</v>
      </c>
      <c r="I13" s="17">
        <v>3</v>
      </c>
      <c r="J13" s="17">
        <v>45</v>
      </c>
      <c r="K13" s="19">
        <v>2</v>
      </c>
      <c r="L13" s="26">
        <f>H13+J13</f>
        <v>95</v>
      </c>
    </row>
    <row r="14" spans="1:12" ht="17.399999999999999" x14ac:dyDescent="0.25">
      <c r="A14" s="45">
        <v>9</v>
      </c>
      <c r="B14" s="45">
        <v>1973</v>
      </c>
      <c r="C14" s="45" t="s">
        <v>8</v>
      </c>
      <c r="D14" s="45" t="s">
        <v>37</v>
      </c>
      <c r="E14" s="45" t="s">
        <v>24</v>
      </c>
      <c r="F14" s="46" t="s">
        <v>19</v>
      </c>
      <c r="G14" s="17">
        <v>3</v>
      </c>
      <c r="H14" s="18">
        <v>45</v>
      </c>
      <c r="I14" s="17">
        <v>4</v>
      </c>
      <c r="J14" s="17">
        <v>41</v>
      </c>
      <c r="K14" s="19">
        <v>3</v>
      </c>
      <c r="L14" s="26">
        <f>H14+J14</f>
        <v>86</v>
      </c>
    </row>
    <row r="15" spans="1:12" ht="17.399999999999999" x14ac:dyDescent="0.25">
      <c r="A15" s="45">
        <v>88</v>
      </c>
      <c r="B15" s="45">
        <v>1988</v>
      </c>
      <c r="C15" s="45" t="s">
        <v>5</v>
      </c>
      <c r="D15" s="45" t="s">
        <v>37</v>
      </c>
      <c r="E15" s="45" t="s">
        <v>25</v>
      </c>
      <c r="F15" s="46" t="s">
        <v>38</v>
      </c>
      <c r="G15" s="17" t="s">
        <v>134</v>
      </c>
      <c r="H15" s="18" t="s">
        <v>121</v>
      </c>
      <c r="I15" s="17">
        <v>2</v>
      </c>
      <c r="J15" s="17">
        <v>50</v>
      </c>
      <c r="K15" s="19">
        <v>4</v>
      </c>
      <c r="L15" s="26">
        <v>50</v>
      </c>
    </row>
    <row r="16" spans="1:12" ht="17.399999999999999" x14ac:dyDescent="0.25">
      <c r="A16" s="45">
        <v>23</v>
      </c>
      <c r="B16" s="45">
        <v>1989</v>
      </c>
      <c r="C16" s="45" t="s">
        <v>5</v>
      </c>
      <c r="D16" s="45" t="s">
        <v>37</v>
      </c>
      <c r="E16" s="45" t="s">
        <v>86</v>
      </c>
      <c r="F16" s="46" t="s">
        <v>19</v>
      </c>
      <c r="G16" s="17" t="s">
        <v>132</v>
      </c>
      <c r="H16" s="18" t="s">
        <v>121</v>
      </c>
      <c r="I16" s="17" t="s">
        <v>134</v>
      </c>
      <c r="J16" s="17" t="s">
        <v>121</v>
      </c>
      <c r="K16" s="19" t="s">
        <v>121</v>
      </c>
      <c r="L16" s="26" t="s">
        <v>121</v>
      </c>
    </row>
    <row r="17" spans="1:6" ht="43.2" customHeight="1" x14ac:dyDescent="0.3">
      <c r="A17" s="149" t="s">
        <v>65</v>
      </c>
      <c r="B17" s="149"/>
      <c r="C17" s="149"/>
      <c r="D17" s="149"/>
      <c r="E17" s="3"/>
      <c r="F17" s="3"/>
    </row>
    <row r="18" spans="1:6" ht="28.95" customHeight="1" x14ac:dyDescent="0.3">
      <c r="A18" s="149" t="s">
        <v>143</v>
      </c>
      <c r="B18" s="149"/>
      <c r="C18" s="149"/>
      <c r="E18" s="3"/>
      <c r="F18" s="3"/>
    </row>
    <row r="19" spans="1:6" ht="13.8" x14ac:dyDescent="0.3">
      <c r="A19" s="3"/>
      <c r="B19" s="3"/>
      <c r="E19" s="3"/>
      <c r="F19" s="3"/>
    </row>
    <row r="20" spans="1:6" ht="15" customHeight="1" x14ac:dyDescent="0.3">
      <c r="B20" s="134" t="s">
        <v>68</v>
      </c>
      <c r="C20" s="134"/>
      <c r="F20" s="1" t="s">
        <v>32</v>
      </c>
    </row>
    <row r="22" spans="1:6" x14ac:dyDescent="0.3">
      <c r="B22" s="134" t="s">
        <v>69</v>
      </c>
      <c r="C22" s="134"/>
      <c r="D22" s="134"/>
      <c r="F22" s="1" t="s">
        <v>70</v>
      </c>
    </row>
    <row r="27" spans="1:6" ht="13.8" x14ac:dyDescent="0.3">
      <c r="A27" s="3"/>
      <c r="B27" s="3"/>
      <c r="E27" s="3"/>
      <c r="F27" s="3"/>
    </row>
    <row r="28" spans="1:6" ht="13.8" x14ac:dyDescent="0.3">
      <c r="A28" s="3"/>
      <c r="B28" s="3"/>
      <c r="E28" s="3"/>
      <c r="F28" s="3"/>
    </row>
    <row r="29" spans="1:6" ht="13.8" x14ac:dyDescent="0.3">
      <c r="A29" s="3"/>
      <c r="B29" s="3"/>
      <c r="E29" s="3"/>
      <c r="F29" s="3"/>
    </row>
    <row r="30" spans="1:6" ht="13.8" x14ac:dyDescent="0.3">
      <c r="A30" s="3"/>
      <c r="B30" s="3"/>
      <c r="E30" s="3"/>
      <c r="F30" s="3"/>
    </row>
    <row r="31" spans="1:6" ht="13.8" x14ac:dyDescent="0.3">
      <c r="A31" s="3"/>
      <c r="B31" s="3"/>
      <c r="E31" s="3"/>
      <c r="F31" s="3"/>
    </row>
    <row r="32" spans="1:6" ht="13.8" x14ac:dyDescent="0.3">
      <c r="A32" s="3"/>
      <c r="B32" s="3"/>
      <c r="E32" s="3"/>
      <c r="F32" s="3"/>
    </row>
    <row r="33" spans="1:6" ht="13.8" x14ac:dyDescent="0.3">
      <c r="A33" s="3"/>
      <c r="B33" s="3"/>
      <c r="E33" s="3"/>
      <c r="F33" s="3"/>
    </row>
    <row r="34" spans="1:6" ht="13.8" x14ac:dyDescent="0.3">
      <c r="A34" s="3"/>
      <c r="B34" s="3"/>
      <c r="E34" s="3"/>
      <c r="F34" s="3"/>
    </row>
  </sheetData>
  <autoFilter ref="A11:L18"/>
  <sortState ref="A12:L16">
    <sortCondition ref="K12:K16"/>
  </sortState>
  <mergeCells count="17">
    <mergeCell ref="B22:D22"/>
    <mergeCell ref="G10:H10"/>
    <mergeCell ref="I10:J10"/>
    <mergeCell ref="K10:K11"/>
    <mergeCell ref="L10:L11"/>
    <mergeCell ref="B10:B11"/>
    <mergeCell ref="E10:E11"/>
    <mergeCell ref="F10:F11"/>
    <mergeCell ref="C10:C11"/>
    <mergeCell ref="D10:D11"/>
    <mergeCell ref="D3:H7"/>
    <mergeCell ref="A17:D17"/>
    <mergeCell ref="A18:C18"/>
    <mergeCell ref="B20:C20"/>
    <mergeCell ref="A10:A11"/>
    <mergeCell ref="D9:F9"/>
    <mergeCell ref="H9:I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33"/>
  <sheetViews>
    <sheetView view="pageBreakPreview" zoomScaleNormal="87" zoomScaleSheetLayoutView="100" workbookViewId="0">
      <selection activeCell="F16" sqref="F16"/>
    </sheetView>
  </sheetViews>
  <sheetFormatPr defaultColWidth="9.33203125" defaultRowHeight="15.6" x14ac:dyDescent="0.3"/>
  <cols>
    <col min="1" max="2" width="10" style="43" customWidth="1"/>
    <col min="3" max="3" width="18.44140625" style="44" customWidth="1"/>
    <col min="4" max="4" width="17.44140625" style="44" customWidth="1"/>
    <col min="5" max="5" width="19.6640625" style="42" customWidth="1"/>
    <col min="6" max="6" width="21.5546875" style="42" customWidth="1"/>
    <col min="7" max="7" width="8.33203125" style="44" customWidth="1"/>
    <col min="8" max="8" width="9.33203125" style="44" customWidth="1"/>
    <col min="9" max="9" width="8" style="44" customWidth="1"/>
    <col min="10" max="10" width="8.88671875" style="44" bestFit="1" customWidth="1"/>
    <col min="11" max="11" width="10.44140625" style="44" bestFit="1" customWidth="1"/>
    <col min="12" max="12" width="11.6640625" style="44" customWidth="1"/>
    <col min="13" max="16384" width="9.33203125" style="44"/>
  </cols>
  <sheetData>
    <row r="3" spans="1:12" x14ac:dyDescent="0.3">
      <c r="D3" s="157" t="str">
        <f>'ДОСААФ В'!A1</f>
        <v>1 ЭТАП Открытого КУБКА ДОСААФ РОССИИ                                                                                                                                                          ПО КОЛЬЦЕВЫМ АВТОМОБИЛЬНЫМ ГОНКАМ                                                                                                 НА КЛАССИЧЕСКИХ АВТОМОБИЛЯХ                                                                                                                       «MOSCOW CLASSIC GRAND PRIX 2018»</v>
      </c>
      <c r="E3" s="157"/>
      <c r="F3" s="157"/>
      <c r="G3" s="157"/>
      <c r="H3" s="157"/>
    </row>
    <row r="4" spans="1:12" x14ac:dyDescent="0.3">
      <c r="D4" s="157"/>
      <c r="E4" s="157"/>
      <c r="F4" s="157"/>
      <c r="G4" s="157"/>
      <c r="H4" s="157"/>
    </row>
    <row r="5" spans="1:12" x14ac:dyDescent="0.3">
      <c r="D5" s="157"/>
      <c r="E5" s="157"/>
      <c r="F5" s="157"/>
      <c r="G5" s="157"/>
      <c r="H5" s="157"/>
    </row>
    <row r="6" spans="1:12" x14ac:dyDescent="0.3">
      <c r="D6" s="157"/>
      <c r="E6" s="157"/>
      <c r="F6" s="157"/>
      <c r="G6" s="157"/>
      <c r="H6" s="157"/>
    </row>
    <row r="7" spans="1:12" x14ac:dyDescent="0.3">
      <c r="D7" s="157"/>
      <c r="E7" s="157"/>
      <c r="F7" s="157"/>
      <c r="G7" s="157"/>
      <c r="H7" s="157"/>
    </row>
    <row r="8" spans="1:12" ht="31.5" customHeight="1" x14ac:dyDescent="0.35">
      <c r="A8" s="24" t="s">
        <v>103</v>
      </c>
      <c r="D8" s="42"/>
      <c r="G8" s="42"/>
      <c r="H8" s="42"/>
      <c r="K8" s="56" t="s">
        <v>104</v>
      </c>
    </row>
    <row r="9" spans="1:12" ht="41.85" customHeight="1" x14ac:dyDescent="0.3">
      <c r="A9" s="51"/>
      <c r="B9" s="51"/>
      <c r="C9" s="51"/>
      <c r="D9" s="158" t="s">
        <v>98</v>
      </c>
      <c r="E9" s="158"/>
      <c r="F9" s="158"/>
      <c r="G9" s="55" t="s">
        <v>99</v>
      </c>
      <c r="H9" s="159" t="s">
        <v>124</v>
      </c>
      <c r="I9" s="159"/>
      <c r="J9" s="51"/>
      <c r="K9" s="51"/>
      <c r="L9" s="51"/>
    </row>
    <row r="10" spans="1:12" ht="14.4" customHeight="1" x14ac:dyDescent="0.3">
      <c r="A10" s="151" t="s">
        <v>0</v>
      </c>
      <c r="B10" s="152" t="s">
        <v>60</v>
      </c>
      <c r="C10" s="154" t="s">
        <v>3</v>
      </c>
      <c r="D10" s="154" t="s">
        <v>1</v>
      </c>
      <c r="E10" s="154" t="s">
        <v>61</v>
      </c>
      <c r="F10" s="154" t="s">
        <v>62</v>
      </c>
      <c r="G10" s="155" t="s">
        <v>11</v>
      </c>
      <c r="H10" s="155"/>
      <c r="I10" s="155" t="s">
        <v>12</v>
      </c>
      <c r="J10" s="155"/>
      <c r="K10" s="156" t="s">
        <v>15</v>
      </c>
      <c r="L10" s="150" t="s">
        <v>14</v>
      </c>
    </row>
    <row r="11" spans="1:12" s="4" customFormat="1" ht="26.4" x14ac:dyDescent="0.3">
      <c r="A11" s="151"/>
      <c r="B11" s="153"/>
      <c r="C11" s="154"/>
      <c r="D11" s="154"/>
      <c r="E11" s="154"/>
      <c r="F11" s="154"/>
      <c r="G11" s="53" t="s">
        <v>13</v>
      </c>
      <c r="H11" s="5" t="s">
        <v>53</v>
      </c>
      <c r="I11" s="53" t="s">
        <v>13</v>
      </c>
      <c r="J11" s="54" t="s">
        <v>53</v>
      </c>
      <c r="K11" s="156"/>
      <c r="L11" s="150"/>
    </row>
    <row r="12" spans="1:12" ht="17.399999999999999" x14ac:dyDescent="0.25">
      <c r="A12" s="16" t="s">
        <v>95</v>
      </c>
      <c r="B12" s="45">
        <v>1972</v>
      </c>
      <c r="C12" s="45" t="s">
        <v>8</v>
      </c>
      <c r="D12" s="45" t="s">
        <v>42</v>
      </c>
      <c r="E12" s="45" t="s">
        <v>43</v>
      </c>
      <c r="F12" s="46" t="s">
        <v>19</v>
      </c>
      <c r="G12" s="54">
        <v>1</v>
      </c>
      <c r="H12" s="52">
        <v>30</v>
      </c>
      <c r="I12" s="54">
        <v>2</v>
      </c>
      <c r="J12" s="54">
        <v>25</v>
      </c>
      <c r="K12" s="49">
        <v>1</v>
      </c>
      <c r="L12" s="52">
        <f>H12+J12</f>
        <v>55</v>
      </c>
    </row>
    <row r="13" spans="1:12" ht="17.399999999999999" x14ac:dyDescent="0.25">
      <c r="A13" s="16" t="s">
        <v>39</v>
      </c>
      <c r="B13" s="45">
        <v>1990</v>
      </c>
      <c r="C13" s="45" t="s">
        <v>5</v>
      </c>
      <c r="D13" s="45" t="s">
        <v>42</v>
      </c>
      <c r="E13" s="45" t="s">
        <v>40</v>
      </c>
      <c r="F13" s="46" t="s">
        <v>41</v>
      </c>
      <c r="G13" s="54">
        <v>4</v>
      </c>
      <c r="H13" s="52">
        <f>41/2</f>
        <v>20.5</v>
      </c>
      <c r="I13" s="54">
        <v>1</v>
      </c>
      <c r="J13" s="54">
        <v>30</v>
      </c>
      <c r="K13" s="49">
        <v>2</v>
      </c>
      <c r="L13" s="52">
        <f>H13+J13</f>
        <v>50.5</v>
      </c>
    </row>
    <row r="14" spans="1:12" ht="17.399999999999999" x14ac:dyDescent="0.25">
      <c r="A14" s="45">
        <v>402</v>
      </c>
      <c r="B14" s="45">
        <v>1980</v>
      </c>
      <c r="C14" s="45" t="s">
        <v>89</v>
      </c>
      <c r="D14" s="45" t="s">
        <v>42</v>
      </c>
      <c r="E14" s="45" t="s">
        <v>28</v>
      </c>
      <c r="F14" s="46" t="s">
        <v>19</v>
      </c>
      <c r="G14" s="54">
        <v>2</v>
      </c>
      <c r="H14" s="52">
        <v>25</v>
      </c>
      <c r="I14" s="54">
        <v>3</v>
      </c>
      <c r="J14" s="54">
        <v>22.5</v>
      </c>
      <c r="K14" s="49">
        <v>3</v>
      </c>
      <c r="L14" s="52">
        <f>H14+J14</f>
        <v>47.5</v>
      </c>
    </row>
    <row r="15" spans="1:12" ht="17.399999999999999" x14ac:dyDescent="0.25">
      <c r="A15" s="45">
        <v>406</v>
      </c>
      <c r="B15" s="45">
        <v>1989</v>
      </c>
      <c r="C15" s="45" t="s">
        <v>5</v>
      </c>
      <c r="D15" s="45" t="s">
        <v>42</v>
      </c>
      <c r="E15" s="45" t="s">
        <v>96</v>
      </c>
      <c r="F15" s="46" t="s">
        <v>97</v>
      </c>
      <c r="G15" s="54">
        <v>3</v>
      </c>
      <c r="H15" s="52">
        <f>45/2</f>
        <v>22.5</v>
      </c>
      <c r="I15" s="54">
        <v>4</v>
      </c>
      <c r="J15" s="54">
        <v>20.5</v>
      </c>
      <c r="K15" s="49">
        <v>4</v>
      </c>
      <c r="L15" s="52">
        <f>H15+J15</f>
        <v>43</v>
      </c>
    </row>
    <row r="16" spans="1:12" ht="43.2" customHeight="1" x14ac:dyDescent="0.3">
      <c r="A16" s="149" t="s">
        <v>65</v>
      </c>
      <c r="B16" s="149"/>
      <c r="C16" s="149"/>
      <c r="D16" s="149"/>
      <c r="E16" s="44"/>
      <c r="F16" s="44"/>
    </row>
    <row r="17" spans="1:6" ht="28.95" customHeight="1" x14ac:dyDescent="0.3">
      <c r="A17" s="149" t="s">
        <v>143</v>
      </c>
      <c r="B17" s="149"/>
      <c r="C17" s="149"/>
      <c r="E17" s="44"/>
      <c r="F17" s="44"/>
    </row>
    <row r="18" spans="1:6" ht="13.8" x14ac:dyDescent="0.3">
      <c r="A18" s="44"/>
      <c r="B18" s="44"/>
      <c r="E18" s="44"/>
      <c r="F18" s="44"/>
    </row>
    <row r="19" spans="1:6" ht="15" customHeight="1" x14ac:dyDescent="0.3">
      <c r="B19" s="134" t="s">
        <v>68</v>
      </c>
      <c r="C19" s="134"/>
      <c r="F19" s="42" t="s">
        <v>32</v>
      </c>
    </row>
    <row r="21" spans="1:6" x14ac:dyDescent="0.3">
      <c r="B21" s="134" t="s">
        <v>69</v>
      </c>
      <c r="C21" s="134"/>
      <c r="D21" s="134"/>
      <c r="F21" s="42" t="s">
        <v>70</v>
      </c>
    </row>
    <row r="26" spans="1:6" ht="13.8" x14ac:dyDescent="0.3">
      <c r="A26" s="44"/>
      <c r="B26" s="44"/>
      <c r="E26" s="44"/>
      <c r="F26" s="44"/>
    </row>
    <row r="27" spans="1:6" ht="13.8" x14ac:dyDescent="0.3">
      <c r="A27" s="44"/>
      <c r="B27" s="44"/>
      <c r="E27" s="44"/>
      <c r="F27" s="44"/>
    </row>
    <row r="28" spans="1:6" ht="13.8" x14ac:dyDescent="0.3">
      <c r="A28" s="44"/>
      <c r="B28" s="44"/>
      <c r="E28" s="44"/>
      <c r="F28" s="44"/>
    </row>
    <row r="29" spans="1:6" ht="13.8" x14ac:dyDescent="0.3">
      <c r="A29" s="44"/>
      <c r="B29" s="44"/>
      <c r="E29" s="44"/>
      <c r="F29" s="44"/>
    </row>
    <row r="30" spans="1:6" ht="13.8" x14ac:dyDescent="0.3">
      <c r="A30" s="44"/>
      <c r="B30" s="44"/>
      <c r="E30" s="44"/>
      <c r="F30" s="44"/>
    </row>
    <row r="31" spans="1:6" ht="13.8" x14ac:dyDescent="0.3">
      <c r="A31" s="44"/>
      <c r="B31" s="44"/>
      <c r="E31" s="44"/>
      <c r="F31" s="44"/>
    </row>
    <row r="32" spans="1:6" ht="13.8" x14ac:dyDescent="0.3">
      <c r="A32" s="44"/>
      <c r="B32" s="44"/>
      <c r="E32" s="44"/>
      <c r="F32" s="44"/>
    </row>
    <row r="33" spans="1:6" ht="13.8" x14ac:dyDescent="0.3">
      <c r="A33" s="44"/>
      <c r="B33" s="44"/>
      <c r="E33" s="44"/>
      <c r="F33" s="44"/>
    </row>
  </sheetData>
  <autoFilter ref="A11:L17"/>
  <sortState ref="A12:L15">
    <sortCondition ref="K12:K15"/>
  </sortState>
  <mergeCells count="17">
    <mergeCell ref="D3:H7"/>
    <mergeCell ref="D9:F9"/>
    <mergeCell ref="H9:I9"/>
    <mergeCell ref="A10:A11"/>
    <mergeCell ref="B10:B11"/>
    <mergeCell ref="C10:C11"/>
    <mergeCell ref="D10:D11"/>
    <mergeCell ref="E10:E11"/>
    <mergeCell ref="F10:F11"/>
    <mergeCell ref="G10:H10"/>
    <mergeCell ref="B21:D21"/>
    <mergeCell ref="I10:J10"/>
    <mergeCell ref="K10:K11"/>
    <mergeCell ref="L10:L11"/>
    <mergeCell ref="A16:D16"/>
    <mergeCell ref="A17:C17"/>
    <mergeCell ref="B19:C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14</vt:i4>
      </vt:variant>
    </vt:vector>
  </HeadingPairs>
  <TitlesOfParts>
    <vt:vector size="29" baseType="lpstr">
      <vt:lpstr>ДОСААФ В</vt:lpstr>
      <vt:lpstr>М-1600</vt:lpstr>
      <vt:lpstr>ДОСААФ В406</vt:lpstr>
      <vt:lpstr>ДОСААФ Ж13</vt:lpstr>
      <vt:lpstr>ДОСААФ Ж16</vt:lpstr>
      <vt:lpstr>ДОСААФ Ж+</vt:lpstr>
      <vt:lpstr>ДОСААФ Ст</vt:lpstr>
      <vt:lpstr>Волга</vt:lpstr>
      <vt:lpstr>Волга 406</vt:lpstr>
      <vt:lpstr>Жигули1300</vt:lpstr>
      <vt:lpstr>Жигули1600</vt:lpstr>
      <vt:lpstr>Жигули+</vt:lpstr>
      <vt:lpstr>Стандарт</vt:lpstr>
      <vt:lpstr>Ком.зач</vt:lpstr>
      <vt:lpstr>Лист1</vt:lpstr>
      <vt:lpstr>Волга!Область_печати</vt:lpstr>
      <vt:lpstr>'Волга 406'!Область_печати</vt:lpstr>
      <vt:lpstr>'ДОСААФ В'!Область_печати</vt:lpstr>
      <vt:lpstr>'ДОСААФ В406'!Область_печати</vt:lpstr>
      <vt:lpstr>'ДОСААФ Ж+'!Область_печати</vt:lpstr>
      <vt:lpstr>'ДОСААФ Ж13'!Область_печати</vt:lpstr>
      <vt:lpstr>'ДОСААФ Ж16'!Область_печати</vt:lpstr>
      <vt:lpstr>'ДОСААФ Ст'!Область_печати</vt:lpstr>
      <vt:lpstr>'Жигули+'!Область_печати</vt:lpstr>
      <vt:lpstr>Жигули1300!Область_печати</vt:lpstr>
      <vt:lpstr>Жигули1600!Область_печати</vt:lpstr>
      <vt:lpstr>Ком.зач!Область_печати</vt:lpstr>
      <vt:lpstr>'М-1600'!Область_печати</vt:lpstr>
      <vt:lpstr>Стандарт!Область_печати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2018-06-05T13:13:20Z</cp:lastPrinted>
  <dcterms:created xsi:type="dcterms:W3CDTF">2015-06-09T11:08:15Z</dcterms:created>
  <dcterms:modified xsi:type="dcterms:W3CDTF">2018-08-06T08:10:46Z</dcterms:modified>
</cp:coreProperties>
</file>